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1\users\zk\Moje dokumenty\UBEZPIECZENIA Majątku gminy\"/>
    </mc:Choice>
  </mc:AlternateContent>
  <bookViews>
    <workbookView xWindow="0" yWindow="0" windowWidth="21570" windowHeight="9435"/>
  </bookViews>
  <sheets>
    <sheet name="Zakładka nr 1" sheetId="1" r:id="rId1"/>
    <sheet name="Zakładka nr 2" sheetId="2" r:id="rId2"/>
    <sheet name="Zakładka nr 3" sheetId="3" r:id="rId3"/>
    <sheet name="Zakładka Nr 4" sheetId="9" r:id="rId4"/>
  </sheets>
  <definedNames>
    <definedName name="_xlnm._FilterDatabase" localSheetId="0" hidden="1">'Zakładka nr 1'!$A$6:$K$299</definedName>
    <definedName name="_xlnm._FilterDatabase" localSheetId="1" hidden="1">'Zakładka nr 2'!$B$6:$IP$316</definedName>
  </definedNames>
  <calcPr calcId="152511"/>
</workbook>
</file>

<file path=xl/calcChain.xml><?xml version="1.0" encoding="utf-8"?>
<calcChain xmlns="http://schemas.openxmlformats.org/spreadsheetml/2006/main">
  <c r="D115" i="2" l="1"/>
  <c r="D137" i="2" l="1"/>
  <c r="D199" i="2"/>
  <c r="D169" i="2"/>
  <c r="D74" i="2"/>
  <c r="D93" i="2"/>
  <c r="D215" i="2" l="1"/>
  <c r="D250" i="2" l="1"/>
  <c r="D316" i="2"/>
  <c r="D300" i="2"/>
  <c r="D273" i="2"/>
  <c r="D258" i="2"/>
  <c r="D236" i="2"/>
  <c r="D231" i="2"/>
  <c r="D222" i="2"/>
  <c r="D210" i="2"/>
  <c r="D205" i="2"/>
  <c r="C5" i="2"/>
  <c r="F73"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7" i="2"/>
  <c r="F78" i="2"/>
  <c r="F79" i="2"/>
  <c r="F80" i="2"/>
  <c r="F81" i="2"/>
  <c r="F82" i="2"/>
  <c r="F83" i="2"/>
  <c r="F84" i="2"/>
  <c r="F85" i="2"/>
  <c r="F86" i="2"/>
  <c r="F87" i="2"/>
  <c r="F88" i="2"/>
  <c r="F89" i="2"/>
  <c r="F90" i="2"/>
  <c r="F91" i="2"/>
  <c r="F92" i="2"/>
  <c r="F96" i="2"/>
  <c r="F97" i="2"/>
  <c r="F98" i="2"/>
  <c r="F99" i="2"/>
  <c r="F100" i="2"/>
  <c r="F101" i="2"/>
  <c r="F102" i="2"/>
  <c r="F103" i="2"/>
  <c r="F104" i="2"/>
  <c r="F105" i="2"/>
  <c r="F106" i="2"/>
  <c r="F107" i="2"/>
  <c r="F108" i="2"/>
  <c r="F109" i="2"/>
  <c r="F110" i="2"/>
  <c r="F111" i="2"/>
  <c r="F112" i="2"/>
  <c r="F113" i="2"/>
  <c r="F114" i="2"/>
  <c r="F118" i="2"/>
  <c r="F119" i="2"/>
  <c r="F120" i="2"/>
  <c r="F121" i="2"/>
  <c r="F122" i="2"/>
  <c r="F123" i="2"/>
  <c r="F124" i="2"/>
  <c r="F125" i="2"/>
  <c r="F126" i="2"/>
  <c r="F127" i="2"/>
  <c r="F128" i="2"/>
  <c r="F129" i="2"/>
  <c r="F130" i="2"/>
  <c r="F131" i="2"/>
  <c r="F132" i="2"/>
  <c r="F133" i="2"/>
  <c r="F134" i="2"/>
  <c r="F135" i="2"/>
  <c r="F136" i="2"/>
  <c r="F140" i="2"/>
  <c r="F141" i="2"/>
  <c r="F142" i="2"/>
  <c r="F143"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72" i="2"/>
  <c r="F173" i="2"/>
  <c r="F174" i="2"/>
  <c r="F175" i="2"/>
  <c r="F176" i="2"/>
  <c r="F177" i="2"/>
  <c r="F178" i="2"/>
  <c r="F179" i="2"/>
  <c r="F180" i="2"/>
  <c r="F181" i="2"/>
  <c r="F182" i="2"/>
  <c r="F183" i="2"/>
  <c r="F184" i="2"/>
  <c r="F185" i="2"/>
  <c r="F186" i="2"/>
  <c r="F187" i="2"/>
  <c r="F188" i="2"/>
  <c r="F189" i="2"/>
  <c r="F190" i="2"/>
  <c r="F191" i="2"/>
  <c r="F192" i="2"/>
  <c r="F193" i="2"/>
  <c r="F194" i="2"/>
  <c r="F195" i="2"/>
  <c r="F202" i="2"/>
  <c r="F203" i="2"/>
  <c r="F204" i="2"/>
  <c r="F208" i="2"/>
  <c r="F209" i="2"/>
  <c r="F213" i="2"/>
  <c r="F214" i="2"/>
  <c r="F218" i="2"/>
  <c r="F219" i="2"/>
  <c r="F220" i="2"/>
  <c r="F221" i="2"/>
  <c r="F225" i="2"/>
  <c r="F226" i="2"/>
  <c r="F227" i="2"/>
  <c r="F228" i="2"/>
  <c r="F229" i="2"/>
  <c r="F230" i="2"/>
  <c r="F234" i="2"/>
  <c r="F235" i="2"/>
  <c r="F239" i="2"/>
  <c r="F240" i="2"/>
  <c r="F241" i="2"/>
  <c r="F242" i="2"/>
  <c r="F243" i="2"/>
  <c r="F244" i="2"/>
  <c r="F245" i="2"/>
  <c r="F246" i="2"/>
  <c r="F247" i="2"/>
  <c r="F248" i="2"/>
  <c r="F249" i="2"/>
  <c r="F251" i="2"/>
  <c r="F252" i="2"/>
  <c r="F253" i="2"/>
  <c r="F254" i="2"/>
  <c r="F255" i="2"/>
  <c r="F256" i="2"/>
  <c r="F257" i="2"/>
  <c r="F261" i="2"/>
  <c r="F262" i="2"/>
  <c r="F263" i="2"/>
  <c r="F264" i="2"/>
  <c r="F265" i="2"/>
  <c r="F266" i="2"/>
  <c r="F267" i="2"/>
  <c r="F268" i="2"/>
  <c r="F269" i="2"/>
  <c r="F270" i="2"/>
  <c r="F271" i="2"/>
  <c r="F272" i="2"/>
  <c r="F276" i="2"/>
  <c r="F277" i="2"/>
  <c r="F278" i="2"/>
  <c r="F279" i="2"/>
  <c r="F280" i="2"/>
  <c r="F281" i="2"/>
  <c r="F282" i="2"/>
  <c r="F283" i="2"/>
  <c r="F284" i="2"/>
  <c r="F285" i="2"/>
  <c r="F286" i="2"/>
  <c r="F287" i="2"/>
  <c r="F288" i="2"/>
  <c r="F289" i="2"/>
  <c r="F290" i="2"/>
  <c r="F291" i="2"/>
  <c r="F292" i="2"/>
  <c r="F293" i="2"/>
  <c r="F294" i="2"/>
  <c r="F295" i="2"/>
  <c r="F296" i="2"/>
  <c r="F297" i="2"/>
  <c r="F298" i="2"/>
  <c r="F299" i="2"/>
  <c r="F303" i="2"/>
  <c r="F304" i="2"/>
  <c r="F305" i="2"/>
  <c r="F306" i="2"/>
  <c r="F307" i="2"/>
  <c r="F308" i="2"/>
  <c r="F309" i="2"/>
  <c r="F310" i="2"/>
  <c r="F311" i="2"/>
  <c r="F312" i="2"/>
  <c r="F313" i="2"/>
  <c r="F314" i="2"/>
  <c r="F315" i="2"/>
</calcChain>
</file>

<file path=xl/sharedStrings.xml><?xml version="1.0" encoding="utf-8"?>
<sst xmlns="http://schemas.openxmlformats.org/spreadsheetml/2006/main" count="3100" uniqueCount="1052">
  <si>
    <t>L.p.</t>
  </si>
  <si>
    <t>Przedmiot ubezpieczenia</t>
  </si>
  <si>
    <t>Wyposażenia i urządzenia</t>
  </si>
  <si>
    <t>1.</t>
  </si>
  <si>
    <t>2.</t>
  </si>
  <si>
    <t>3.</t>
  </si>
  <si>
    <t>4.</t>
  </si>
  <si>
    <t>5.</t>
  </si>
  <si>
    <t>6.</t>
  </si>
  <si>
    <t>Sprzęt elektroniczny stacjonarny</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</si>
  <si>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</si>
  <si>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</si>
  <si>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</si>
  <si>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</si>
  <si>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</si>
  <si>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</si>
  <si>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</si>
  <si>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</si>
  <si>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</si>
  <si>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</si>
  <si>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</si>
  <si>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</si>
  <si>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</si>
  <si>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</si>
  <si>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</si>
  <si>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</si>
  <si>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</si>
  <si>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</si>
  <si>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</si>
  <si>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</si>
  <si>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</si>
  <si>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</si>
  <si>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</si>
  <si>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</si>
  <si>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</si>
  <si>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</si>
  <si>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</si>
  <si>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</si>
  <si>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</si>
  <si>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</si>
  <si>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</si>
  <si>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</si>
  <si>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</si>
  <si>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</si>
  <si>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</si>
  <si>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</si>
  <si>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</si>
  <si>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</si>
  <si>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</si>
  <si>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</si>
  <si>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</si>
  <si>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 xml:space="preserve">Materiał </t>
  </si>
  <si>
    <t>ścian</t>
  </si>
  <si>
    <t>stropów</t>
  </si>
  <si>
    <t>kostrukcji dachu</t>
  </si>
  <si>
    <t>pokrycje dachu</t>
  </si>
  <si>
    <t>Rok budowy</t>
  </si>
  <si>
    <t>Lp.</t>
  </si>
  <si>
    <t>Nr rej.</t>
  </si>
  <si>
    <t>Rodzaj</t>
  </si>
  <si>
    <t>Poj./ład.</t>
  </si>
  <si>
    <t>L. miejsc</t>
  </si>
  <si>
    <t xml:space="preserve">Rok prod. </t>
  </si>
  <si>
    <t>Nr nadwozia</t>
  </si>
  <si>
    <t xml:space="preserve"> Aktualna suma AC </t>
  </si>
  <si>
    <t>Okres OC</t>
  </si>
  <si>
    <t>Okres AC</t>
  </si>
  <si>
    <t>Okres NW</t>
  </si>
  <si>
    <t>Jednostka</t>
  </si>
  <si>
    <t>48.</t>
  </si>
  <si>
    <t>49.</t>
  </si>
  <si>
    <t>50.</t>
  </si>
  <si>
    <t>51.</t>
  </si>
  <si>
    <t>52.</t>
  </si>
  <si>
    <t>60.</t>
  </si>
  <si>
    <t>Suma ubezpieczenia</t>
  </si>
  <si>
    <t>53.</t>
  </si>
  <si>
    <t>54.</t>
  </si>
  <si>
    <t>55.</t>
  </si>
  <si>
    <t>56.</t>
  </si>
  <si>
    <t>57.</t>
  </si>
  <si>
    <t>58.</t>
  </si>
  <si>
    <t>59.</t>
  </si>
  <si>
    <t>Wykaz pojazdów dekalarownych do ubezpieczenia- część II zamówienia</t>
  </si>
  <si>
    <t>Wykaz majatku deklarowanego do ubezpieczenia mienia od wszystkich ryzyk - część I zamówienia</t>
  </si>
  <si>
    <t>Wykaz deklarowanego mienia do ubezpieczenia sprzetu elektronicznego - cześć I zamówienia</t>
  </si>
  <si>
    <t>Załącznik nr 1a do SIWZ - zakładka nr 1</t>
  </si>
  <si>
    <t>Budynki</t>
  </si>
  <si>
    <t>Budowle</t>
  </si>
  <si>
    <t>Sprzęt elektroniczny starszy niż 7 lat</t>
  </si>
  <si>
    <t xml:space="preserve">Przedmiot ubezpieczenia </t>
  </si>
  <si>
    <t xml:space="preserve">1. </t>
  </si>
  <si>
    <t xml:space="preserve">2. </t>
  </si>
  <si>
    <t xml:space="preserve">4. </t>
  </si>
  <si>
    <t xml:space="preserve">5. </t>
  </si>
  <si>
    <t xml:space="preserve">6. </t>
  </si>
  <si>
    <t xml:space="preserve">7. </t>
  </si>
  <si>
    <t xml:space="preserve">15. </t>
  </si>
  <si>
    <t xml:space="preserve">16. </t>
  </si>
  <si>
    <t xml:space="preserve">17. </t>
  </si>
  <si>
    <t xml:space="preserve">3. </t>
  </si>
  <si>
    <t>Zespół Basenów „Delfin”</t>
  </si>
  <si>
    <t>Urząd Miejski</t>
  </si>
  <si>
    <t>Ustrzycki Dom Kultury</t>
  </si>
  <si>
    <t>Miejsko-Gminny Ośrodek Pomocy Społecznej</t>
  </si>
  <si>
    <t>Budynek kina ul. 29 listopada 31</t>
  </si>
  <si>
    <t xml:space="preserve">Magazyn </t>
  </si>
  <si>
    <t> cegła</t>
  </si>
  <si>
    <t>beton </t>
  </si>
  <si>
    <t>blacha </t>
  </si>
  <si>
    <t> suporex</t>
  </si>
  <si>
    <t>Budynek zaplecza basenów zewnętrznych </t>
  </si>
  <si>
    <t>Powierz. użytkowa w m²</t>
  </si>
  <si>
    <t>2227 </t>
  </si>
  <si>
    <t>109 </t>
  </si>
  <si>
    <t>2000 </t>
  </si>
  <si>
    <t>2011 </t>
  </si>
  <si>
    <t>Szkielet betonowy wypełniony cegłą, ocieplony styropianem </t>
  </si>
  <si>
    <t> Prefabrykaty kanałowe</t>
  </si>
  <si>
    <t>Wiązary z drewna klejonego, blacha konstrukcyjna trapezowa, wełna prasowana </t>
  </si>
  <si>
    <t>Blacha trapezowa </t>
  </si>
  <si>
    <t> Szkielet betonowy wypełniony cegłą, ocieplony styropianem</t>
  </si>
  <si>
    <t> Płyty żelbetowe</t>
  </si>
  <si>
    <t>Więźba dachowa krokwie drewniane </t>
  </si>
  <si>
    <t> Beton</t>
  </si>
  <si>
    <t>Papa </t>
  </si>
  <si>
    <t>Basen rekreacyjny</t>
  </si>
  <si>
    <t>Zjeżdżalnia ANAKONDA</t>
  </si>
  <si>
    <t>Zjeżdżalnia rodzinna</t>
  </si>
  <si>
    <t>Ogrodzenie</t>
  </si>
  <si>
    <t>Oświetlenie terenu</t>
  </si>
  <si>
    <t>Boiska sportowe</t>
  </si>
  <si>
    <t> Beton oklejony folią</t>
  </si>
  <si>
    <t xml:space="preserve"> Beton oklejony folią</t>
  </si>
  <si>
    <t>Konstrukcja stalowa, laminat</t>
  </si>
  <si>
    <t>Elementy stalowe</t>
  </si>
  <si>
    <t>Słupy metalowe</t>
  </si>
  <si>
    <t>Rok produkcji</t>
  </si>
  <si>
    <t>2008 </t>
  </si>
  <si>
    <t>Monitor</t>
  </si>
  <si>
    <t>Drukarka HP 1102w</t>
  </si>
  <si>
    <t>Drukarka HP1005</t>
  </si>
  <si>
    <t xml:space="preserve">Zestaw komputerowy </t>
  </si>
  <si>
    <t>Komputer IBM</t>
  </si>
  <si>
    <t>2015 </t>
  </si>
  <si>
    <t> HP LJ200</t>
  </si>
  <si>
    <t> Monitoring zewnętrzny</t>
  </si>
  <si>
    <t> Monitoring boiska</t>
  </si>
  <si>
    <t> Nagłośnienie zewnętrzne</t>
  </si>
  <si>
    <t> Laptop ACER</t>
  </si>
  <si>
    <t>Laptop Lenovo </t>
  </si>
  <si>
    <t> Laptop HP</t>
  </si>
  <si>
    <t>Aparat cyfrowy </t>
  </si>
  <si>
    <t> 448,00</t>
  </si>
  <si>
    <t>1920,00 </t>
  </si>
  <si>
    <t>2016 </t>
  </si>
  <si>
    <t>2010 </t>
  </si>
  <si>
    <t> Zestaw komputerowy Asus</t>
  </si>
  <si>
    <t> Zestaw komputerowy</t>
  </si>
  <si>
    <t> Kserokopiarka MFP Develop</t>
  </si>
  <si>
    <t> Urządzenie wielofunkcyjne Brother</t>
  </si>
  <si>
    <t> Aparat Canon</t>
  </si>
  <si>
    <t>Aparat Fujifilm</t>
  </si>
  <si>
    <t>Notebook Lenovo</t>
  </si>
  <si>
    <t> Laptop HP EUTE </t>
  </si>
  <si>
    <t> Projektor</t>
  </si>
  <si>
    <t>Sterownik</t>
  </si>
  <si>
    <t>Zestaw nagłośnieniowy</t>
  </si>
  <si>
    <t>Rampa</t>
  </si>
  <si>
    <t>Projektor Sony</t>
  </si>
  <si>
    <t>Pianino</t>
  </si>
  <si>
    <t>Mikser fonii</t>
  </si>
  <si>
    <t>Kasa fiskalna SHARP</t>
  </si>
  <si>
    <t>Dron DJIQuadrokopter</t>
  </si>
  <si>
    <t> 2014</t>
  </si>
  <si>
    <t>Środowiskowy Dom Samopomocy</t>
  </si>
  <si>
    <t>Powiatowa i Miejska Biblioteka Publiczna im. prof. .E. Wanieka</t>
  </si>
  <si>
    <t xml:space="preserve">Budynek biblioteki  </t>
  </si>
  <si>
    <t>1968 </t>
  </si>
  <si>
    <t> Cegła pełna</t>
  </si>
  <si>
    <t> Gęstożebrowe typu Akerman</t>
  </si>
  <si>
    <t> drewno</t>
  </si>
  <si>
    <t> blacha</t>
  </si>
  <si>
    <t>Popiersie przy ul. Rynek 5</t>
  </si>
  <si>
    <t>Zestaw komputerowy</t>
  </si>
  <si>
    <t>4 zestawy komputerowe Lenovo</t>
  </si>
  <si>
    <t>2 Zestawy komputerowe Lenowo</t>
  </si>
  <si>
    <t> Ksero SHARP AR-60200</t>
  </si>
  <si>
    <t> Ksero  Minolta Ineo+25</t>
  </si>
  <si>
    <t> Urządzenie wielof. PRO M125nw</t>
  </si>
  <si>
    <t> Urządzenie wielof.PRO M 125a</t>
  </si>
  <si>
    <t> 2016</t>
  </si>
  <si>
    <t> Projektor multimedialny</t>
  </si>
  <si>
    <t> 1649,00</t>
  </si>
  <si>
    <t>QNAP - serwer plików TS-670 -Q141IO2738</t>
  </si>
  <si>
    <t>Drukarka kart plastikowych EVOLIS ZENIUS CLASSIC ( karta rodziny program)</t>
  </si>
  <si>
    <t>61.</t>
  </si>
  <si>
    <t>62.</t>
  </si>
  <si>
    <t>63.</t>
  </si>
  <si>
    <t>64.</t>
  </si>
  <si>
    <t>65.</t>
  </si>
  <si>
    <t>66.</t>
  </si>
  <si>
    <t>67.</t>
  </si>
  <si>
    <t>68.</t>
  </si>
  <si>
    <t>69.</t>
  </si>
  <si>
    <t>70.</t>
  </si>
  <si>
    <t>71.</t>
  </si>
  <si>
    <t>72.</t>
  </si>
  <si>
    <t>73.</t>
  </si>
  <si>
    <t>Drukarka HP</t>
  </si>
  <si>
    <t>Niszczarka</t>
  </si>
  <si>
    <t>Kserokopiarka</t>
  </si>
  <si>
    <t>zestaw komputerowy (jednostka centralna i monitor )</t>
  </si>
  <si>
    <t>telefon komórkowy NOKIA 208</t>
  </si>
  <si>
    <t>monitor LG 24 PROLITE IIYAMA</t>
  </si>
  <si>
    <t>komputer DELL  VOSTRO (jednostka)</t>
  </si>
  <si>
    <t xml:space="preserve">niszczarka Argo KOBRA </t>
  </si>
  <si>
    <t>komputer (jednostka centralna)</t>
  </si>
  <si>
    <t xml:space="preserve">DRUKARKA evolis DO KART PLASIKOWYCH </t>
  </si>
  <si>
    <t xml:space="preserve">Monitor </t>
  </si>
  <si>
    <t>Telefon PANASONIC</t>
  </si>
  <si>
    <t xml:space="preserve">Komputer stacja </t>
  </si>
  <si>
    <t xml:space="preserve">Drukarka </t>
  </si>
  <si>
    <t xml:space="preserve">UPS </t>
  </si>
  <si>
    <t xml:space="preserve">AparatFOTO </t>
  </si>
  <si>
    <t>Wiata śmietnikowa</t>
  </si>
  <si>
    <t>Ogrodzenie SDS</t>
  </si>
  <si>
    <t>Oświetlenie SDS</t>
  </si>
  <si>
    <t>Sieć wodociągowa ŚDS</t>
  </si>
  <si>
    <t>Kanalizacja deszczowa  ŚDS</t>
  </si>
  <si>
    <t>Sieć cieplna SDS</t>
  </si>
  <si>
    <t>Piec do wypalania ceramiki ŚDS</t>
  </si>
  <si>
    <t>Witryna szklana SDS</t>
  </si>
  <si>
    <t>Drukarka</t>
  </si>
  <si>
    <t xml:space="preserve">Nagrywarka </t>
  </si>
  <si>
    <t>Mikrofon bezprzewodwoy</t>
  </si>
  <si>
    <t>Telefon PANASONIC KXTCD222</t>
  </si>
  <si>
    <t>NAGRYWARKA DVD FUNAI TD6D-M101</t>
  </si>
  <si>
    <t>DYSK</t>
  </si>
  <si>
    <t>KOMPUTER</t>
  </si>
  <si>
    <t>MIKROFON (2 szt)</t>
  </si>
  <si>
    <t>NOTEBOOK</t>
  </si>
  <si>
    <t xml:space="preserve">akcesoria do zestawu nagłośniowego </t>
  </si>
  <si>
    <t>zestaw komputerowy ( monitor LG i stacja)</t>
  </si>
  <si>
    <t xml:space="preserve">Niszczarka sigma </t>
  </si>
  <si>
    <t>Laptop</t>
  </si>
  <si>
    <t>Dysk przenosny</t>
  </si>
  <si>
    <t xml:space="preserve">APARAT CYFROWY SAMSUNG </t>
  </si>
  <si>
    <t>APARAT SAMSUNG</t>
  </si>
  <si>
    <t>TABLET PENTAGRAM 9,7"</t>
  </si>
  <si>
    <t>TABLET</t>
  </si>
  <si>
    <t>zestaw głosnomowiacy z uchywtem do samochodu</t>
  </si>
  <si>
    <t>apart OLYMPUS TG-860 czarny komplet torba i karta</t>
  </si>
  <si>
    <t xml:space="preserve">apart CANON lustrzanka </t>
  </si>
  <si>
    <t>Słuchawka , zestaw głosnomowiący</t>
  </si>
  <si>
    <t>Nawigacja GPS Garmin</t>
  </si>
  <si>
    <t>Laptop Dell</t>
  </si>
  <si>
    <t>Sprzęt rehabilitacyjny</t>
  </si>
  <si>
    <t xml:space="preserve">Wyposażenie i urządzenia </t>
  </si>
  <si>
    <t>Wyposażenie i urządzenia</t>
  </si>
  <si>
    <t>Przedszkole nr 1 w Ustrzykach Dolnych</t>
  </si>
  <si>
    <t> 1962</t>
  </si>
  <si>
    <t>Cegła , pustak </t>
  </si>
  <si>
    <t> beton</t>
  </si>
  <si>
    <t>papa </t>
  </si>
  <si>
    <t> 2010</t>
  </si>
  <si>
    <t> kostka</t>
  </si>
  <si>
    <t> Elementy stalowe</t>
  </si>
  <si>
    <t>laptop </t>
  </si>
  <si>
    <t>Przedszkole nr 2 w Ustrzykach Dolnych</t>
  </si>
  <si>
    <t xml:space="preserve">Ogrodzenie </t>
  </si>
  <si>
    <t>belkowo-pustakowe</t>
  </si>
  <si>
    <t>drewno</t>
  </si>
  <si>
    <t>blacha dachowa</t>
  </si>
  <si>
    <t>Ogrodzenie, drogi i chodniki</t>
  </si>
  <si>
    <t>Drogi i chodniki</t>
  </si>
  <si>
    <t>Siec kanalizacyjna</t>
  </si>
  <si>
    <t>Noteebook DELL 17R</t>
  </si>
  <si>
    <t>Noteebook Lenovo Yoga 500</t>
  </si>
  <si>
    <t>drukarka</t>
  </si>
  <si>
    <t xml:space="preserve">Szkoda Podstawowa w Łobozewie </t>
  </si>
  <si>
    <t>Budynek szkoły</t>
  </si>
  <si>
    <t>Budynek magazynowy</t>
  </si>
  <si>
    <t>Ok.1890 </t>
  </si>
  <si>
    <t>1970 </t>
  </si>
  <si>
    <t>cegła </t>
  </si>
  <si>
    <t>drewniana </t>
  </si>
  <si>
    <t>betonowa </t>
  </si>
  <si>
    <t>Studnia</t>
  </si>
  <si>
    <t>Laptop HpCompaq 6910p  sztuk 2</t>
  </si>
  <si>
    <t>Szkoła Podstawowa w  Łodynie</t>
  </si>
  <si>
    <t>Budynek szkoły z oczyszczalnią i kotłownią</t>
  </si>
  <si>
    <t>drewno beton</t>
  </si>
  <si>
    <t>blacha</t>
  </si>
  <si>
    <t> ZESTAW KOMPUTEROWY SZTUK 5</t>
  </si>
  <si>
    <t> ZESTAW KOMPUTEROWY SZT 11</t>
  </si>
  <si>
    <t>2002 </t>
  </si>
  <si>
    <t> DRUKARKA LASEROWA</t>
  </si>
  <si>
    <t> KSEROKOPIARKA KONICA</t>
  </si>
  <si>
    <t>Budynek gospodarczy</t>
  </si>
  <si>
    <t>cegła , pustak</t>
  </si>
  <si>
    <t>pustak</t>
  </si>
  <si>
    <t>beton, papa</t>
  </si>
  <si>
    <t>blachodachówka</t>
  </si>
  <si>
    <t>Ogrodzenie terenu szkoły</t>
  </si>
  <si>
    <t>Miasteczko ruchu drogowego</t>
  </si>
  <si>
    <t>kserokopiarka</t>
  </si>
  <si>
    <t>niszczarka</t>
  </si>
  <si>
    <t>Projektor multim.</t>
  </si>
  <si>
    <t>Szkoła Podstawowa w Hoszowie</t>
  </si>
  <si>
    <t>Kserokopiarka Konica Minolta</t>
  </si>
  <si>
    <t>Notebook Dell 17R</t>
  </si>
  <si>
    <t xml:space="preserve">Szkoła Podstawowa w Wojtkowej </t>
  </si>
  <si>
    <t> Cegła i pustak</t>
  </si>
  <si>
    <t> Blacha trapezowa</t>
  </si>
  <si>
    <t>Budynek szkolny wraz z oświetleniem, kotłownią, oczyszczalnią biologiczną, studnią głębinową</t>
  </si>
  <si>
    <t> Cyfrowe urządzenie wielofunkcyjne MX-H-310-G</t>
  </si>
  <si>
    <t> Aparat cyfrowy Canon 5x50HS</t>
  </si>
  <si>
    <t> Przenośne nagłośnienie PORT-12-350</t>
  </si>
  <si>
    <t>Notebook Dell 17 R</t>
  </si>
  <si>
    <t>Notebook ASUS A 555 LJ INTEL</t>
  </si>
  <si>
    <t>Notebook ASUS A555 LJ INTEL</t>
  </si>
  <si>
    <t>Laptop ASUS A 555LJ-X0916T</t>
  </si>
  <si>
    <t>Notebook ASUS X 535C- 5X343</t>
  </si>
  <si>
    <t>Notebook Lenowo G70054907153</t>
  </si>
  <si>
    <t>Notebook ASUS A 555LJ-X0913T</t>
  </si>
  <si>
    <t>Projektor BENQ MX505DLPXGA</t>
  </si>
  <si>
    <t>dachówka</t>
  </si>
  <si>
    <t>Budynek gimnazjum</t>
  </si>
  <si>
    <t xml:space="preserve">Budynek NP. </t>
  </si>
  <si>
    <t xml:space="preserve">Budynek główny </t>
  </si>
  <si>
    <t>1983 </t>
  </si>
  <si>
    <t>1350 </t>
  </si>
  <si>
    <t>Cegła, pustak </t>
  </si>
  <si>
    <t> -</t>
  </si>
  <si>
    <t>- </t>
  </si>
  <si>
    <t xml:space="preserve"> Cegła, pustak</t>
  </si>
  <si>
    <t>Ceramiczne</t>
  </si>
  <si>
    <t>-</t>
  </si>
  <si>
    <t>Blacha</t>
  </si>
  <si>
    <t>Cegła, pustak</t>
  </si>
  <si>
    <t>ceramiczne</t>
  </si>
  <si>
    <t>Żelbetonowa monolityczna szkieletowa,
Ściany nośne murowane</t>
  </si>
  <si>
    <t>Żelbeton monolityczny</t>
  </si>
  <si>
    <t xml:space="preserve">Drewno klejone, stalowe stężenia </t>
  </si>
  <si>
    <t xml:space="preserve">Blacha trapezowa </t>
  </si>
  <si>
    <t>Linia kablowa</t>
  </si>
  <si>
    <t xml:space="preserve">Oświetlenie </t>
  </si>
  <si>
    <t>Parking</t>
  </si>
  <si>
    <t>Biosko szkolne ( ORLIK )</t>
  </si>
  <si>
    <t>Tablica interaktywna </t>
  </si>
  <si>
    <t> Laptop Dell</t>
  </si>
  <si>
    <t>Laptop Lenovo</t>
  </si>
  <si>
    <t>Laptop Asus</t>
  </si>
  <si>
    <t>Laptop Toshiba 2 szt.</t>
  </si>
  <si>
    <t>Laptop HPCQ58</t>
  </si>
  <si>
    <t>Projektor Ricoh 2 szt.</t>
  </si>
  <si>
    <t>Aparat NICON</t>
  </si>
  <si>
    <t>Kamera SONY</t>
  </si>
  <si>
    <t xml:space="preserve">Budynek szkolny </t>
  </si>
  <si>
    <t>Budynek świetlicy</t>
  </si>
  <si>
    <t>Ricoh 2015SPF</t>
  </si>
  <si>
    <t>Ricoh mp 1600</t>
  </si>
  <si>
    <t>Telewizor Funai</t>
  </si>
  <si>
    <t>Laptop Max Data</t>
  </si>
  <si>
    <t>Laptop Ideapad</t>
  </si>
  <si>
    <t>Projektor BENQ</t>
  </si>
  <si>
    <t>Projektor BENQ - 2 szt.</t>
  </si>
  <si>
    <t>Budynek główny z salą gimnastyczną</t>
  </si>
  <si>
    <t xml:space="preserve">Budynek internatu </t>
  </si>
  <si>
    <t>Murowane z pustaka </t>
  </si>
  <si>
    <t> żelbetonowe</t>
  </si>
  <si>
    <t> Dach o konstrukcji drewnianej</t>
  </si>
  <si>
    <t>Murowane z pustaka</t>
  </si>
  <si>
    <t> Stropodach z płyt żelbetonowych</t>
  </si>
  <si>
    <t> 1975</t>
  </si>
  <si>
    <t> 1976</t>
  </si>
  <si>
    <t> 1989</t>
  </si>
  <si>
    <t>Wiata metalowa (szatnia)</t>
  </si>
  <si>
    <t>Drewniany domek sędziowski</t>
  </si>
  <si>
    <t>Drewniany domek schron</t>
  </si>
  <si>
    <t>Sala gimnastyczna i boisko sportowe</t>
  </si>
  <si>
    <t> Monitor</t>
  </si>
  <si>
    <t> Kserokopiarka</t>
  </si>
  <si>
    <t> Urządzenie wielofunkcyjne</t>
  </si>
  <si>
    <t>Laptop  </t>
  </si>
  <si>
    <t>Laptop   </t>
  </si>
  <si>
    <t>Projektor</t>
  </si>
  <si>
    <t>Tablica multimedialna</t>
  </si>
  <si>
    <t> 2012</t>
  </si>
  <si>
    <t> 3231,21</t>
  </si>
  <si>
    <t> 9298,90</t>
  </si>
  <si>
    <t>Instalacja sanitarna zewnętrzna</t>
  </si>
  <si>
    <t>Instalacja hydrantowa</t>
  </si>
  <si>
    <t>Szkoła Podstawowa im. Bohaterów Lotnictwa Polskiego w Ustianowej Górnej</t>
  </si>
  <si>
    <t>Budynek magazynu murowany Ropienka </t>
  </si>
  <si>
    <t>Budynek SP Krościeko dz. 342/5 komin z blachy </t>
  </si>
  <si>
    <t>Budynek SP Krościenko dz. 342/5 osadnik </t>
  </si>
  <si>
    <t>Budynek SP Równia </t>
  </si>
  <si>
    <t>Budynek SP Równia gospodarczy</t>
  </si>
  <si>
    <t>Budynek Świetlicy po Kółku Roln. Bandrów </t>
  </si>
  <si>
    <t>Garaż konstrukcja stalowa ul. Jasień</t>
  </si>
  <si>
    <t>Remiza Łodyna dz. 187, świetlica </t>
  </si>
  <si>
    <t>Stadion budynek socjalny  UD</t>
  </si>
  <si>
    <t>Świetlica Stańkowa, remiza</t>
  </si>
  <si>
    <t xml:space="preserve">Budynek administracyjny </t>
  </si>
  <si>
    <t>Budynek gospodarczy przy SP Dźwiniacz</t>
  </si>
  <si>
    <t>Budynek hydrofonii Grąziowa</t>
  </si>
  <si>
    <t>1328 </t>
  </si>
  <si>
    <t>392,9 </t>
  </si>
  <si>
    <t> 240</t>
  </si>
  <si>
    <t> 260</t>
  </si>
  <si>
    <t> 800</t>
  </si>
  <si>
    <t>2500 </t>
  </si>
  <si>
    <t>800 </t>
  </si>
  <si>
    <t>20 </t>
  </si>
  <si>
    <t>535 </t>
  </si>
  <si>
    <t>23,3 </t>
  </si>
  <si>
    <t>300 </t>
  </si>
  <si>
    <t> 43,5</t>
  </si>
  <si>
    <t> 195</t>
  </si>
  <si>
    <t>30 </t>
  </si>
  <si>
    <t>53 </t>
  </si>
  <si>
    <t> 30</t>
  </si>
  <si>
    <t>40 </t>
  </si>
  <si>
    <t> 252</t>
  </si>
  <si>
    <t>38 </t>
  </si>
  <si>
    <t>29 </t>
  </si>
  <si>
    <t> 12</t>
  </si>
  <si>
    <t> 31</t>
  </si>
  <si>
    <t> 133</t>
  </si>
  <si>
    <t> 180</t>
  </si>
  <si>
    <t>148 </t>
  </si>
  <si>
    <t>202 </t>
  </si>
  <si>
    <t> 300</t>
  </si>
  <si>
    <t>107 </t>
  </si>
  <si>
    <t>110 </t>
  </si>
  <si>
    <t>137 </t>
  </si>
  <si>
    <t> 96</t>
  </si>
  <si>
    <t>142 </t>
  </si>
  <si>
    <t> 424</t>
  </si>
  <si>
    <t> 125</t>
  </si>
  <si>
    <t> 52</t>
  </si>
  <si>
    <t> ok. 1970</t>
  </si>
  <si>
    <t>1939 </t>
  </si>
  <si>
    <t>1980 </t>
  </si>
  <si>
    <t>1965 </t>
  </si>
  <si>
    <t> 1980</t>
  </si>
  <si>
    <t>1969 </t>
  </si>
  <si>
    <t> 1969</t>
  </si>
  <si>
    <t>1975 </t>
  </si>
  <si>
    <t>przed 1939 </t>
  </si>
  <si>
    <t>1996 </t>
  </si>
  <si>
    <t>2003 </t>
  </si>
  <si>
    <t>1960 </t>
  </si>
  <si>
    <t> 1930</t>
  </si>
  <si>
    <t> 1960</t>
  </si>
  <si>
    <t> 1978</t>
  </si>
  <si>
    <t>1930 </t>
  </si>
  <si>
    <t> przed 1939</t>
  </si>
  <si>
    <t>1962 </t>
  </si>
  <si>
    <t> 1970</t>
  </si>
  <si>
    <t xml:space="preserve">przed 1939 </t>
  </si>
  <si>
    <t> 1987</t>
  </si>
  <si>
    <t> 1990</t>
  </si>
  <si>
    <t>1984 </t>
  </si>
  <si>
    <t> 1932</t>
  </si>
  <si>
    <t>1985 </t>
  </si>
  <si>
    <t>Budynek magazynu murowany Ropienka</t>
  </si>
  <si>
    <t>Budynek SP Krościenko  hydrofor</t>
  </si>
  <si>
    <t>Garaż OSP Wojtkówka</t>
  </si>
  <si>
    <t xml:space="preserve">Kiosk dozoru i kontener sanit. Parking Korczaka </t>
  </si>
  <si>
    <t>Magazyn paliw Serednica</t>
  </si>
  <si>
    <t xml:space="preserve">Stadion trybuny </t>
  </si>
  <si>
    <t>Świetlica Brzegi Dolne dz. 371 (przedszkole)</t>
  </si>
  <si>
    <t>Świetlica Hoszowczyk</t>
  </si>
  <si>
    <t>Świetlica Jałowe</t>
  </si>
  <si>
    <t xml:space="preserve">Świetlica Jureczkowa </t>
  </si>
  <si>
    <t xml:space="preserve">Świetlica Liskowate </t>
  </si>
  <si>
    <t xml:space="preserve">Świetlica Łobozew Górny, remiza, biblioteka </t>
  </si>
  <si>
    <t xml:space="preserve">Świetlica Ropienka </t>
  </si>
  <si>
    <t>Świetlica Ropienka Klub Rolnika</t>
  </si>
  <si>
    <t>Świetlica Równia (Centrum Kulturalne Wsi)</t>
  </si>
  <si>
    <t xml:space="preserve">Świetlica Ustjanowa Dolna, remiza </t>
  </si>
  <si>
    <t>Świetlica Teleśnica Oszwarowa</t>
  </si>
  <si>
    <t xml:space="preserve">Świetlica Wojtkowa SP </t>
  </si>
  <si>
    <t xml:space="preserve">Świetlica Wojtkówka remiza z bramą stalową </t>
  </si>
  <si>
    <t xml:space="preserve">Świetlica Zadwórze </t>
  </si>
  <si>
    <t xml:space="preserve">Świetlica Zawadka, remiza </t>
  </si>
  <si>
    <t xml:space="preserve">Wiata metalowa </t>
  </si>
  <si>
    <t>murowany </t>
  </si>
  <si>
    <t> płyta żel. bet.</t>
  </si>
  <si>
    <t>żelbeton </t>
  </si>
  <si>
    <t> dachówka ceramiczna</t>
  </si>
  <si>
    <t> drewniany</t>
  </si>
  <si>
    <t>drewniany </t>
  </si>
  <si>
    <t> pustak</t>
  </si>
  <si>
    <t>eternit </t>
  </si>
  <si>
    <t> żelbeton</t>
  </si>
  <si>
    <t>dachówka ceramiczna </t>
  </si>
  <si>
    <t> murowany</t>
  </si>
  <si>
    <t>żelbeton</t>
  </si>
  <si>
    <t> Siedziska 392 szt. z PCV, beton</t>
  </si>
  <si>
    <t> Murowany</t>
  </si>
  <si>
    <t> papa</t>
  </si>
  <si>
    <t>dachówka </t>
  </si>
  <si>
    <t>płyta żel. bet. </t>
  </si>
  <si>
    <t xml:space="preserve"> blacha </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</si>
  <si>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</si>
  <si>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</si>
  <si>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</si>
  <si>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</si>
  <si>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</si>
  <si>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</si>
  <si>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</si>
  <si>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</si>
  <si>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</si>
  <si>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</si>
  <si>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</si>
  <si>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</si>
  <si>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</si>
  <si>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</si>
  <si>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</si>
  <si>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</si>
  <si>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</si>
  <si>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</si>
  <si>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</si>
  <si>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</si>
  <si>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</si>
  <si>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</si>
  <si>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</si>
  <si>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</si>
  <si>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</si>
  <si>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</si>
  <si>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</si>
  <si>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</si>
  <si>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</si>
  <si>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</si>
  <si>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</si>
  <si>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</si>
  <si>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</si>
  <si>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</si>
  <si>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</si>
  <si>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</si>
  <si>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</si>
  <si>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</si>
  <si>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</si>
  <si>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</si>
  <si>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</si>
  <si>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</si>
  <si>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</si>
  <si>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</si>
  <si>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</si>
  <si>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</si>
  <si>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</si>
  <si>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</si>
  <si>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</si>
  <si>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</si>
  <si>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</si>
  <si>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</si>
  <si>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</si>
  <si>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</si>
  <si>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</si>
  <si>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</si>
  <si>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</si>
  <si>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</si>
  <si>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</si>
  <si>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</si>
  <si>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</si>
  <si>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</si>
  <si>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</si>
  <si>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</si>
  <si>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</si>
  <si>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</si>
  <si>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</si>
  <si>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</si>
  <si>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</si>
  <si>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</si>
  <si>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</si>
  <si>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</si>
  <si>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</si>
  <si>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</si>
  <si>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</si>
  <si>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</si>
  <si>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</si>
  <si>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</si>
  <si>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</si>
  <si>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</si>
  <si>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</si>
  <si>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Oświetlenie ul. Korczaka (Parking)</t>
  </si>
  <si>
    <t>Oczyszczalnia ścieków Grąziowa</t>
  </si>
  <si>
    <t>Kanalizacja sanitarna zew. Świetlica Równia</t>
  </si>
  <si>
    <t>Ogrodzenie cmentarza Łobozew</t>
  </si>
  <si>
    <t>Park w Rynku</t>
  </si>
  <si>
    <t>Ogrodzenie kontenerów (plac targowy)</t>
  </si>
  <si>
    <t>Wodociąg Stańkowa – ujęcia wody S1, S2</t>
  </si>
  <si>
    <t xml:space="preserve">Wodociąg Stańkowa – zbiornik wyrównawczy </t>
  </si>
  <si>
    <t>Wodociąg Stańkowa - sieć</t>
  </si>
  <si>
    <t>Wodociąg Dźwiniacz – ogrodzenie pompowni</t>
  </si>
  <si>
    <t xml:space="preserve">Wodociąg Dźwiniacz – pompownia </t>
  </si>
  <si>
    <t>Wodociąg Dźwiniacz – sieć wod.</t>
  </si>
  <si>
    <t>Wodociąg Dźwiniacz – wiata i agregat</t>
  </si>
  <si>
    <t>Kładka ulica Dworcowa (Plac Dworcowy)</t>
  </si>
  <si>
    <t>Ogrodzenie świetlica Ropienka (dz. 727) PROW</t>
  </si>
  <si>
    <t>Tablice informacyjne (Mój Rynek) 12 szt. po 888,11</t>
  </si>
  <si>
    <t>Sieć ciepłownicza – odcinek Hala - Przedszkole</t>
  </si>
  <si>
    <t>Oświetlenie plac targowy (Mój Rynek)</t>
  </si>
  <si>
    <t>Sieć ciepłownicza – odcinek LO – Hala Sportowa</t>
  </si>
  <si>
    <t>Kolumbarium</t>
  </si>
  <si>
    <t>Sieć wodociągowa</t>
  </si>
  <si>
    <t>Plac Targowy (Mój Rynek)</t>
  </si>
  <si>
    <t>Szambo przy Dworcu dz. 112/7</t>
  </si>
  <si>
    <t>Studnia kopana dz. 112/7</t>
  </si>
  <si>
    <t>Oświetlenie placu dz. 112/7</t>
  </si>
  <si>
    <t>Sieć wodociągowa dz. 112/7</t>
  </si>
  <si>
    <t>Szambo przy Bud. Toaler dz. 112/7</t>
  </si>
  <si>
    <t>Wita PO Ryby</t>
  </si>
  <si>
    <t>Oświetlenie dz. 112/8</t>
  </si>
  <si>
    <t>Schody w Dębach PO Ryby</t>
  </si>
  <si>
    <t>Szambo dz. 11/8</t>
  </si>
  <si>
    <t>Ogrodzenie cmentarza Ropienka FS</t>
  </si>
  <si>
    <t>Ogrodzenie świetlicy Trzcianiec</t>
  </si>
  <si>
    <t xml:space="preserve">Stadion ogrodzenie </t>
  </si>
  <si>
    <t>Komunikacja trybun i schody stadion</t>
  </si>
  <si>
    <t>Cmentarz Brzegi D. plac przy kaplicy</t>
  </si>
  <si>
    <t>Cmentarz Brzegi D. oświetlenie</t>
  </si>
  <si>
    <t>Cmentarz Brzegi D. schody przy kaplicy</t>
  </si>
  <si>
    <t>Cmentarz Brzegi D.</t>
  </si>
  <si>
    <t>Cmentarz Brzegi D. ogrodzenie</t>
  </si>
  <si>
    <t>Cmentarz Brzegi kanalizacja deszcz.</t>
  </si>
  <si>
    <t>Ogrodzenie cmentarz Jasień</t>
  </si>
  <si>
    <t>Ogrodzenie cmentarz Łodyna</t>
  </si>
  <si>
    <t>Ogrodzenie cmentarz Nowosielce</t>
  </si>
  <si>
    <t>Ogrodzenie dz. plac. zabaw Jałowe</t>
  </si>
  <si>
    <t>Ogrodzenie dz. świetlicy Dźwiniacz</t>
  </si>
  <si>
    <t>Ogrodzenie boiska Liskowate</t>
  </si>
  <si>
    <t>Studnia w m-ci Zawadka</t>
  </si>
  <si>
    <t>Ogrodzenie boisko</t>
  </si>
  <si>
    <t>Studnia w m-ci Hoszów</t>
  </si>
  <si>
    <t>Studnia w m-ci Hoszowczyk do świetlicy</t>
  </si>
  <si>
    <t>Budynek SP Bandrów nr 412 studnia</t>
  </si>
  <si>
    <t>Budynek SP Bandrów ogrodzenie</t>
  </si>
  <si>
    <t>Studnia Równia</t>
  </si>
  <si>
    <t>Ogrodzenie SP Równia</t>
  </si>
  <si>
    <t>Stadion boisko</t>
  </si>
  <si>
    <t>Zbiorniki p.p. Nowosielce</t>
  </si>
  <si>
    <t>Wyciąg narciarski</t>
  </si>
  <si>
    <t>Studnia wiercona S-1</t>
  </si>
  <si>
    <t>Studnia wiercona S-2</t>
  </si>
  <si>
    <t>Studnia wiercona S-3</t>
  </si>
  <si>
    <t>Studnia wiercona S-4</t>
  </si>
  <si>
    <t>Trybuna i schody terenowe Park pod Dębami</t>
  </si>
  <si>
    <t>Rozbudowa sceny Park pod Dębami</t>
  </si>
  <si>
    <t>Wiaty drewniane 8 szt. Park pod Dębami</t>
  </si>
  <si>
    <t>Plac zabaw ogrodzenie Park pod Dębami</t>
  </si>
  <si>
    <t>Plac zabaw nawierzchnia Park pod Dębami</t>
  </si>
  <si>
    <t>Tor rowerowy typu Pumptrack Park pod Dębami</t>
  </si>
  <si>
    <t>Oświetlenie – 2 lampy Park pod Dębami</t>
  </si>
  <si>
    <t>Kanalizacja sanitarna i wodociągowa (tor rowerowy typu Pumptrack Park pod Dębami)</t>
  </si>
  <si>
    <t>Ciągi piesze (tor rowerowy typu Pumptrack Park pod Dębami)</t>
  </si>
  <si>
    <t>Siłownia w Parku pod Dębami</t>
  </si>
  <si>
    <t>Ogrodzenie Ustjanowa</t>
  </si>
  <si>
    <t>Oczyszczalnia – Zbiornik Inhoffa</t>
  </si>
  <si>
    <t>Ogrodzenie zbiornika</t>
  </si>
  <si>
    <t>Hydrofor</t>
  </si>
  <si>
    <t>Oświetlenie Brzegi D.</t>
  </si>
  <si>
    <t>Oświetlenie ul. Kolejowa</t>
  </si>
  <si>
    <t>Ogrodzenie weterynaria</t>
  </si>
  <si>
    <t>Ogrodzenie Dom Strażaka Brelików</t>
  </si>
  <si>
    <t>Wodociąg Serednica</t>
  </si>
  <si>
    <t>Zbiornik stacji paliw Serednica</t>
  </si>
  <si>
    <t>Ogrodzenie warsztatów i placów Serednica</t>
  </si>
  <si>
    <t>Zbiornik na ścieki Serednica</t>
  </si>
  <si>
    <t>Pole filtracyjne Serednica</t>
  </si>
  <si>
    <t>Oczyszczalnia ścieków Serednica</t>
  </si>
  <si>
    <t>Oświetlenie Serednica</t>
  </si>
  <si>
    <t>Ogrodzenie cmentarza Stańkowa</t>
  </si>
  <si>
    <t>Ogrodzenie magazynu Ropienka</t>
  </si>
  <si>
    <t>Ogrodzenie cmentarza Ropienka</t>
  </si>
  <si>
    <t>Boisko Ropienka</t>
  </si>
  <si>
    <t>Ogrodzenie SP Dźwiniacz</t>
  </si>
  <si>
    <t>Studnia przy SP Dźwiniacz</t>
  </si>
  <si>
    <t>Ogrodzenie przy SP Krościenko</t>
  </si>
  <si>
    <t>Studnia przy SP Krościenko</t>
  </si>
  <si>
    <t>siatka metalowa</t>
  </si>
  <si>
    <t>metalowe</t>
  </si>
  <si>
    <t>murowana</t>
  </si>
  <si>
    <t>metalowa, podłoga drewniana</t>
  </si>
  <si>
    <t>tworzywo sztuczne</t>
  </si>
  <si>
    <t>murowane</t>
  </si>
  <si>
    <t>metalowe, siatka</t>
  </si>
  <si>
    <t>betonowa</t>
  </si>
  <si>
    <t>elementy metalowe, słupki beton</t>
  </si>
  <si>
    <t>betonowe</t>
  </si>
  <si>
    <t>metalowe, podłoga drewniana</t>
  </si>
  <si>
    <t>drewniane</t>
  </si>
  <si>
    <t>asfaltowe</t>
  </si>
  <si>
    <t>Serwer ISO 9001 gr. IV</t>
  </si>
  <si>
    <t>Serwer HP DL 360 G7 rack. I Dysk HD HP 300 GB SAS gr. IV</t>
  </si>
  <si>
    <t>Serwer PSEAP gr. IV</t>
  </si>
  <si>
    <t>Zestaw komputerowy gr. IV</t>
  </si>
  <si>
    <t>Zestaw komputerowy LCW (dowody osobiste) gr. IV</t>
  </si>
  <si>
    <t>Drukarka HP Laser</t>
  </si>
  <si>
    <t>DrukarkaHP LJ</t>
  </si>
  <si>
    <t>Drukarka HP LJ Pro 400m</t>
  </si>
  <si>
    <t>Drukarka HP Pr 400</t>
  </si>
  <si>
    <t>Drukarka Jet 700</t>
  </si>
  <si>
    <t>Drukarka laserowa</t>
  </si>
  <si>
    <t>Drukarka laserowa Ricoch SP4210MPC</t>
  </si>
  <si>
    <t>Drukarka Ricoch</t>
  </si>
  <si>
    <t>Monitor LG "19</t>
  </si>
  <si>
    <t>Monitor LG Flatron 23.6</t>
  </si>
  <si>
    <t>UPS Eatan 1500</t>
  </si>
  <si>
    <t>Zestaw komputerowy (wyp. BCIP-UDK)</t>
  </si>
  <si>
    <t>Zestaw komputerowy + Monitor Lenovo (GUS)</t>
  </si>
  <si>
    <t xml:space="preserve">Zestaw komputerowy + Monitor </t>
  </si>
  <si>
    <t>Zestaw komputerowy + Monitory ( 2 szt.)</t>
  </si>
  <si>
    <t>Drukarka HP DJ T120 (ploter) 24”</t>
  </si>
  <si>
    <t>Zestaw wielofunkcyjny - ksero Minolta PSEAP gr. VIII</t>
  </si>
  <si>
    <t>Zestaw wielofunkcyjny - ksero Lexmark X792 PSEAP gr. VIII</t>
  </si>
  <si>
    <t>Ksero Ricoch</t>
  </si>
  <si>
    <t>Kserokopiarka Ricoch</t>
  </si>
  <si>
    <t>Centrala telefoniczna gr. VI</t>
  </si>
  <si>
    <t>Monitoring miasto gr. VI</t>
  </si>
  <si>
    <t>Monitoring Park pod Dębami gr. VI</t>
  </si>
  <si>
    <t>Monitoring - kamera Flexidome Starling HD i obiektyw 1/2,5 gr. VI</t>
  </si>
  <si>
    <t>Monitoring na stadionie gr. VI</t>
  </si>
  <si>
    <t>Kamera, obiektyw</t>
  </si>
  <si>
    <t>Kamerki Bosh</t>
  </si>
  <si>
    <t>Monitor (monitoring)</t>
  </si>
  <si>
    <t>Monitoring/Router Board</t>
  </si>
  <si>
    <t>Macierz dyskowa gr. IV</t>
  </si>
  <si>
    <t>Ochrona antymalwarerwe serwer PSEAP gr. IV</t>
  </si>
  <si>
    <t>Infomaty 3 szt., wdrożenie podpisu kwalifikowanego, sieć komputerowa PSEAP gr. IV</t>
  </si>
  <si>
    <t>Sprząt LAN typ A24 port PSEAP              gr. IV</t>
  </si>
  <si>
    <t>Sprząt LAN typ B24 port PSEAP              gr. IV</t>
  </si>
  <si>
    <t>Urządzenie kontroli sieci PSEAP gr. IV</t>
  </si>
  <si>
    <t>Zestaw bepieczeństwa PSEAP gr. IV</t>
  </si>
  <si>
    <t>Klimatyzator gr. VI</t>
  </si>
  <si>
    <t>Klimatyzatory gr. VI</t>
  </si>
  <si>
    <t>Parkomaty Siemens SICURO - 6 szt.   gr. VI</t>
  </si>
  <si>
    <t>Notebooki 5 szt. PSEAP gr. IV</t>
  </si>
  <si>
    <t>System audiowizualny gr. VI</t>
  </si>
  <si>
    <t>Aparat Canon 6000</t>
  </si>
  <si>
    <t>Aparat Canon EOS 1200D</t>
  </si>
  <si>
    <t>Aparat fotograficzny</t>
  </si>
  <si>
    <t>Aparat Sony DS.\c</t>
  </si>
  <si>
    <t xml:space="preserve">Aparat Canon IXUS </t>
  </si>
  <si>
    <t>Nootebook Lenovo (komputer)</t>
  </si>
  <si>
    <t>Notebook</t>
  </si>
  <si>
    <t>Notebook Lenowo Idea</t>
  </si>
  <si>
    <t>Notebook Acer</t>
  </si>
  <si>
    <t>Tablet</t>
  </si>
  <si>
    <t xml:space="preserve">Dalmierz laserowy </t>
  </si>
  <si>
    <t>komputer</t>
  </si>
  <si>
    <t>BRAK</t>
  </si>
  <si>
    <t>Ford D1618</t>
  </si>
  <si>
    <t>Żuk A-06B</t>
  </si>
  <si>
    <t>Żuk A-15</t>
  </si>
  <si>
    <t>Żuk D111</t>
  </si>
  <si>
    <t>Jelcz 005</t>
  </si>
  <si>
    <t>VW Transporter T4 2.0</t>
  </si>
  <si>
    <t>Mercedes 608D</t>
  </si>
  <si>
    <t>Land Rover 110 Td5</t>
  </si>
  <si>
    <t>Magirus Deutz 135D12F</t>
  </si>
  <si>
    <t>Magirus-Deutz FM170D 11FA</t>
  </si>
  <si>
    <t>Żuk</t>
  </si>
  <si>
    <t>Land Rover 90TDI</t>
  </si>
  <si>
    <t>Nissan Navara D40 C C02</t>
  </si>
  <si>
    <t>Peugeot BOXER 320MH</t>
  </si>
  <si>
    <t>FS Lublin A-15</t>
  </si>
  <si>
    <t>FS Lublin (andoria mot. sp. z o.o.)</t>
  </si>
  <si>
    <t>Dewoo Nubira</t>
  </si>
  <si>
    <t>Skoda Octawia GLX (szara)</t>
  </si>
  <si>
    <t>Wiola W2</t>
  </si>
  <si>
    <t>Citroen Berlingo WO</t>
  </si>
  <si>
    <t>STIM S22</t>
  </si>
  <si>
    <t>Star 244 (Jelcz 005)</t>
  </si>
  <si>
    <t>STIM P100</t>
  </si>
  <si>
    <t>Marka / model</t>
  </si>
  <si>
    <t>RBI16AF</t>
  </si>
  <si>
    <t>KSL822B</t>
  </si>
  <si>
    <t>KSU828B</t>
  </si>
  <si>
    <t>RBIS774</t>
  </si>
  <si>
    <t>RBI02585</t>
  </si>
  <si>
    <t>KSU735B</t>
  </si>
  <si>
    <t>RBI04068</t>
  </si>
  <si>
    <t>RBI80AU</t>
  </si>
  <si>
    <t>RBI03175</t>
  </si>
  <si>
    <t>RBIH754</t>
  </si>
  <si>
    <t>KSZ5173</t>
  </si>
  <si>
    <t>RBIAK35</t>
  </si>
  <si>
    <t>RBI06460</t>
  </si>
  <si>
    <t>RBIF779</t>
  </si>
  <si>
    <t>RBIC406</t>
  </si>
  <si>
    <t>RBI06924</t>
  </si>
  <si>
    <t>RBIH005</t>
  </si>
  <si>
    <t>RBIW681</t>
  </si>
  <si>
    <t>RBI6102</t>
  </si>
  <si>
    <t>RBIJ469</t>
  </si>
  <si>
    <t>RBIAK05</t>
  </si>
  <si>
    <t>RBI07181</t>
  </si>
  <si>
    <t>RBI55AV</t>
  </si>
  <si>
    <t>RBIS206</t>
  </si>
  <si>
    <t>RBIC859</t>
  </si>
  <si>
    <t>RBIO5857</t>
  </si>
  <si>
    <t>RBIO5859</t>
  </si>
  <si>
    <t>RBIO09AA</t>
  </si>
  <si>
    <t>RBIF 05</t>
  </si>
  <si>
    <t>RBI03948</t>
  </si>
  <si>
    <t>RBI-PF89</t>
  </si>
  <si>
    <t>RBIPA38</t>
  </si>
  <si>
    <t>RBIP718</t>
  </si>
  <si>
    <t>pożarniczy</t>
  </si>
  <si>
    <t>specjalny pożarniczy</t>
  </si>
  <si>
    <t>osobowy</t>
  </si>
  <si>
    <t>ciężarowy pożarniczy</t>
  </si>
  <si>
    <t>ciężarowy</t>
  </si>
  <si>
    <t>przyczepa – estrada mobilna </t>
  </si>
  <si>
    <t>przyczepa (do rozwożenia wody)</t>
  </si>
  <si>
    <t xml:space="preserve">przyczepa </t>
  </si>
  <si>
    <t>przyczepa</t>
  </si>
  <si>
    <t>BC01PG95232</t>
  </si>
  <si>
    <t>WV2ZZZ70ZPH127485</t>
  </si>
  <si>
    <t>SUS0244ATS0012537</t>
  </si>
  <si>
    <t>SALLDHM88XA167798</t>
  </si>
  <si>
    <t>402109-A156B-03-84</t>
  </si>
  <si>
    <t>WV2ZZZ70ZPH128913</t>
  </si>
  <si>
    <t>SALLDVBF8MA94273</t>
  </si>
  <si>
    <t>VSKCVND40U0310466</t>
  </si>
  <si>
    <t>VF3232B5215548149</t>
  </si>
  <si>
    <t>SUL36043730073704</t>
  </si>
  <si>
    <t>KLAJF356EWK208494</t>
  </si>
  <si>
    <t>TNBCK11USYX28122830</t>
  </si>
  <si>
    <t>SVCE6APA9SF1002052</t>
  </si>
  <si>
    <t>SYAS22HAOF0001517</t>
  </si>
  <si>
    <t>SXE1P202BCS000682</t>
  </si>
  <si>
    <t>SVAP100009001248</t>
  </si>
  <si>
    <t>UM / Gmina</t>
  </si>
  <si>
    <t>RBI00515</t>
  </si>
  <si>
    <t>RBI C911</t>
  </si>
  <si>
    <t>Volkswagen Caravelle</t>
  </si>
  <si>
    <t>Skoda Fabia Sedan</t>
  </si>
  <si>
    <t>1390/-</t>
  </si>
  <si>
    <t>WV2ZZZ7HZDH004623</t>
  </si>
  <si>
    <t>70 000 zł</t>
  </si>
  <si>
    <t>TMBDX46Y684042470</t>
  </si>
  <si>
    <t>Ładowarka teleskopowa</t>
  </si>
  <si>
    <t>Manitou MT 732</t>
  </si>
  <si>
    <t>b</t>
  </si>
  <si>
    <t>bud</t>
  </si>
  <si>
    <t>s</t>
  </si>
  <si>
    <t>w</t>
  </si>
  <si>
    <t>m</t>
  </si>
  <si>
    <t>p</t>
  </si>
  <si>
    <t>KB</t>
  </si>
  <si>
    <t>WARTOŚĆ WYBRANA</t>
  </si>
  <si>
    <t>Kserokopiaki</t>
  </si>
  <si>
    <t>Monitoring, alarmy</t>
  </si>
  <si>
    <t>Przenośny</t>
  </si>
  <si>
    <t>k</t>
  </si>
  <si>
    <t>c</t>
  </si>
  <si>
    <t xml:space="preserve">Centrale, faksy </t>
  </si>
  <si>
    <t>umowa  użyczenia 2014r  ( terminale -noteboki) - 2 sztuki ( uzyczenie)</t>
  </si>
  <si>
    <t>Laptopy ( przedział 2008 - 2016)</t>
  </si>
  <si>
    <t>Kamery HQ 19 szt. (2013/2014)</t>
  </si>
  <si>
    <t>Projektor 13 szt.(2012 / 2013)</t>
  </si>
  <si>
    <t>Materiał</t>
  </si>
  <si>
    <t>RODZAJ WARTOŚCI</t>
  </si>
  <si>
    <t>O</t>
  </si>
  <si>
    <t>x</t>
  </si>
  <si>
    <t>Budynek SP Bandrów</t>
  </si>
  <si>
    <t>Budynek SP Krościenko</t>
  </si>
  <si>
    <t xml:space="preserve">Budynek gospodarczy murowany </t>
  </si>
  <si>
    <t xml:space="preserve">Budynek toalet w Krościenku </t>
  </si>
  <si>
    <t>Budynek usługowy UD dz. 1343 (Sąd)</t>
  </si>
  <si>
    <t xml:space="preserve">Budynek wieży ciśnień w Krościenku </t>
  </si>
  <si>
    <t>Budynek wyciągu (drewniany) UD</t>
  </si>
  <si>
    <t>Garaż OSP Wojtkowa (blaszak)</t>
  </si>
  <si>
    <t>Garaż Ustrzyki Dolne</t>
  </si>
  <si>
    <t xml:space="preserve">Obiekt oczyszczalni ścieków – Trzcianiec </t>
  </si>
  <si>
    <t>Remizaa Brzegi Dolne dz. 371 (koło świetlicy gospodarczy)</t>
  </si>
  <si>
    <t>Świetlica Serednica 75/82 – budynek po byłej kuźni</t>
  </si>
  <si>
    <t>Świetlica Brelików, remiza dz. 186/4</t>
  </si>
  <si>
    <t xml:space="preserve">Świetlica Nowosielce Kozickie </t>
  </si>
  <si>
    <t>Oświetlenie Dźwiniacz</t>
  </si>
  <si>
    <t>Oczyszczalnia ścieków Moczary</t>
  </si>
  <si>
    <t>Budynek pompowni</t>
  </si>
  <si>
    <t>Basen dla dzieci</t>
  </si>
  <si>
    <t>Basen pływacki</t>
  </si>
  <si>
    <t>Sprzet elektroniczny  do 7 lat</t>
  </si>
  <si>
    <t>12 mesięcy</t>
  </si>
  <si>
    <t>b.d.</t>
  </si>
  <si>
    <t>01.01.2018 31.12.2018</t>
  </si>
  <si>
    <t>23.01.2018 22.01.2019</t>
  </si>
  <si>
    <t>16.02.2018 15.02.2019</t>
  </si>
  <si>
    <t>02.04.2018
01.04.2019</t>
  </si>
  <si>
    <t>30-04-2018
29-04-2019</t>
  </si>
  <si>
    <t>26.05.2018
25.05.2019</t>
  </si>
  <si>
    <t>19.01.2018 18.01.2019</t>
  </si>
  <si>
    <t>21.02.2018 20.02.2019</t>
  </si>
  <si>
    <t>12-10-2018              11-10-2019</t>
  </si>
  <si>
    <t>12-10-2018  11-10-2019</t>
  </si>
  <si>
    <t>16.09.2018
15.09.2019</t>
  </si>
  <si>
    <t>29.12.2018
28.12.2019</t>
  </si>
  <si>
    <t>26.01.2018 25.01.2019</t>
  </si>
  <si>
    <t>11.01.2018 10.01.2019</t>
  </si>
  <si>
    <t>20.04.2018
19.04.2019</t>
  </si>
  <si>
    <t>24.06.2018 23.06.2019</t>
  </si>
  <si>
    <t>14.12.2018 13.12.2019</t>
  </si>
  <si>
    <t>27.01.2018 26.01.2019</t>
  </si>
  <si>
    <t>31.07.2018  30.07.2019</t>
  </si>
  <si>
    <t>24.08.2018  23.08.2019</t>
  </si>
  <si>
    <t>28.12.2018  27.12.2019</t>
  </si>
  <si>
    <t>Bez podziału</t>
  </si>
  <si>
    <t>155.</t>
  </si>
  <si>
    <t>ws</t>
  </si>
  <si>
    <t>Wyposażenie i urządzenia- sprzet starszy niż 7 lat, w tym sprzet przenośny</t>
  </si>
  <si>
    <t>Plac zabaw</t>
  </si>
  <si>
    <t>Wyposażenie, urządzenia i aparaty ( Odkurzacz DOLPHIN, Odkurzacz PIRAYA,  System obsługi klienta, Analizator GULKOMETER,  Fotometr, Kolektory słoneczne, Czytnik dualny, Czytnik szafkowy, Wentylacja mechaniczna, Szafa sterująca wentylacji,Szafo sterująca Falownik, Klimatyzacja wewnętrzna, Sterylizator UV TMA,Bezprzewodowa obsługa atrakcji basen zewnętrzny, Kocioł wodny ST-5, Kocioł wodny )</t>
  </si>
  <si>
    <t>Wyposażenie, urządzenia i aparaty - Rozdzielnia zasilająca</t>
  </si>
  <si>
    <t>Budynek kotłowni</t>
  </si>
  <si>
    <t>Budynek przedszkola, w chwili obecnej trwa przebudowa dachu na stropodach (nastąpi zmiana wartości budynku)</t>
  </si>
  <si>
    <t>* Zielona Karta</t>
  </si>
  <si>
    <t>MGOPS*</t>
  </si>
  <si>
    <t>ŚDS                            */ ASS</t>
  </si>
  <si>
    <t>12 miesiecy</t>
  </si>
  <si>
    <t xml:space="preserve">12 miesiecy </t>
  </si>
  <si>
    <t>Zabezpieczenia przeciwpożarowe</t>
  </si>
  <si>
    <t>Zabezpieczenia przeciwkradzieżowe</t>
  </si>
  <si>
    <t>Budynek administracyjny UM:</t>
  </si>
  <si>
    <t xml:space="preserve">- zgodne z przepisami o ochronie przeciwpożarowej, </t>
  </si>
  <si>
    <t>- gaśnice lub agregaty gaśnicze – 10szt.</t>
  </si>
  <si>
    <t>- hydranty wewnętrzne – 3 szt.</t>
  </si>
  <si>
    <t xml:space="preserve">Budynek administracyjny UM: </t>
  </si>
  <si>
    <t>- drzwi zewnętrzne wyposażone w co najmniej 2 zamki wielozastawkowe</t>
  </si>
  <si>
    <t>- okratowane okna budynku</t>
  </si>
  <si>
    <t>- system alarmujący służby z całodobową ochroną</t>
  </si>
  <si>
    <t xml:space="preserve">- zgodne z przepisami o ochronie przeciwpożarowej </t>
  </si>
  <si>
    <t>- gaśnice lub agregaty gaśnicze – 7 szt.</t>
  </si>
  <si>
    <t>- hydranty wewnętrzne – 4 szt.</t>
  </si>
  <si>
    <t> Budynek pompowni:</t>
  </si>
  <si>
    <t>- hydranty wewnętrzne – 1 szt</t>
  </si>
  <si>
    <t xml:space="preserve">Budynek pływalni </t>
  </si>
  <si>
    <t>- monitoring</t>
  </si>
  <si>
    <t>- stały dozór wewnątrz budynku</t>
  </si>
  <si>
    <t>Budynek pompowni:</t>
  </si>
  <si>
    <t>- gaśnice lub agregaty gaśnicze – 6 szt.</t>
  </si>
  <si>
    <t>- hydranty wewnętrzne 5 szt.</t>
  </si>
  <si>
    <t>- hydranty zewnętrzne – 1 szt.</t>
  </si>
  <si>
    <t xml:space="preserve">Magazyn: zgodne z przepisami o ochronie przeciwpożarowej </t>
  </si>
  <si>
    <t>- gaśnice lub agregaty gaśnicze – 2 szt.</t>
  </si>
  <si>
    <t>- hydranty zewnętrzne - 1 szt.</t>
  </si>
  <si>
    <t>Powiatowa i Miejska Biblioteka Publiczna</t>
  </si>
  <si>
    <t>- hydranty wewnętrzne 3 szt.</t>
  </si>
  <si>
    <t>Mieści się w budynku ŚDS</t>
  </si>
  <si>
    <t>- czujnik dymu</t>
  </si>
  <si>
    <t>Przedszkole nr 1</t>
  </si>
  <si>
    <t>- gaśnice lub agregaty gaśnicze – 4 szt.</t>
  </si>
  <si>
    <t>- hydranty wewnętrzne 2 szt.</t>
  </si>
  <si>
    <t>Przedszkole nr 2</t>
  </si>
  <si>
    <t>Szkoła Podstawowa w Łobozewie</t>
  </si>
  <si>
    <t>Budynek szkoły:</t>
  </si>
  <si>
    <t>- drzwi zewnętrzne wyposażone w co najmniej 2 zamki</t>
  </si>
  <si>
    <t>Szkoła Podstawowa w Łodynie</t>
  </si>
  <si>
    <t>- gaśnice lub agregaty gaśnicze – 8 szt.</t>
  </si>
  <si>
    <t>- Urządzenia sygnalizujące powstanie pożaru - ręczny dzwonek elektryczny</t>
  </si>
  <si>
    <t>Szkoła Podstawowa w Ustianowej Górnej</t>
  </si>
  <si>
    <t xml:space="preserve">Budynek szkoły: zgodne z przepisami o ochronie przeciwpożarowej </t>
  </si>
  <si>
    <t xml:space="preserve">Budynek szkoły: </t>
  </si>
  <si>
    <t>- alarm w budynku</t>
  </si>
  <si>
    <t>- hydranty zewnętrzne – 100 m od budynku</t>
  </si>
  <si>
    <t xml:space="preserve">Budynek gospodarczy: zgodne z przepisami o ochronie przeciwpożarowej </t>
  </si>
  <si>
    <t>Szkoła Podstawowa w Wojtkowej</t>
  </si>
  <si>
    <t>- gaśnice lub agregaty gaśnicze – 12szt.</t>
  </si>
  <si>
    <t>- okratowane okna w części obiektu</t>
  </si>
  <si>
    <t>- czynne elektroniczne systemy sygnalizacyjno-alarmowe zainstalowane w pracowni komputerowej, alarmujące służby patrolowe z całodobową ochroną</t>
  </si>
  <si>
    <t>- gaśnice lub agregaty gaśnicze – 5 szt.</t>
  </si>
  <si>
    <t>- hydranty wewnętrzne 1 szt.</t>
  </si>
  <si>
    <t>Budynek gospodarczy: zgodne z przepisami o ochronie przeciwpożar.</t>
  </si>
  <si>
    <t>- gaśnice lub agregaty gaśnicze – 1 szt</t>
  </si>
  <si>
    <t>- czynne elektroniczne systemy sygnalizacyjno-alarmowe, alarmujące służby patrolowe z całodobową ochroną</t>
  </si>
  <si>
    <t>- hydranty wewnętrzne 4 szt.</t>
  </si>
  <si>
    <t>- gaśnice lub agregaty gaśnicze – 14szt.</t>
  </si>
  <si>
    <t>- hydranty wewnętrzne 6 szt.</t>
  </si>
  <si>
    <t>Budynek główny:</t>
  </si>
  <si>
    <t>- czujniki dymu</t>
  </si>
  <si>
    <t>Budynek Hali:</t>
  </si>
  <si>
    <t>- stały dozór wewnątrz</t>
  </si>
  <si>
    <t xml:space="preserve">okratowane okna budynku  </t>
  </si>
  <si>
    <t>Budynek szkoły: zgodne z przepisami o ochronie przeciwpożarowej</t>
  </si>
  <si>
    <t>- ręczne urządzenie sygnalizujące powstanie pożaru</t>
  </si>
  <si>
    <t>Budynek internatu: zgodne z przepisami o ochronie przeciwpożar.</t>
  </si>
  <si>
    <t>- hydranty wewnętrzne 7 szt.</t>
  </si>
  <si>
    <t xml:space="preserve">Budynek szkoły: zgodne z przepisami o ochronie przeciwpożarowej, </t>
  </si>
  <si>
    <t>Budynek świetlicy: zgodne z przepisami o ochronie przeciwpożar.</t>
  </si>
  <si>
    <t xml:space="preserve">- okratowana część okien </t>
  </si>
  <si>
    <t>Budynek świetlicy:</t>
  </si>
  <si>
    <t>brak danych</t>
  </si>
  <si>
    <t>Załącznik nr 1d do SIWZ - zakładka nr 2</t>
  </si>
  <si>
    <t>- stały dozór wewnątrz i na zewnątrz</t>
  </si>
  <si>
    <t>Zestawy komputerowe PSEAP 44 szt. gr. IV</t>
  </si>
  <si>
    <t xml:space="preserve">Kaplica cmentarna Brzegi Dolne wraz z wyposażeniem i urządzeniami </t>
  </si>
  <si>
    <t xml:space="preserve">Świetlica Bandrów (cz. SP) dz. 412 </t>
  </si>
  <si>
    <t xml:space="preserve">Świetlica Ropienka Kopalnia dz. 727 </t>
  </si>
  <si>
    <t> Budynek pływalni wraz z windą</t>
  </si>
  <si>
    <t>Budynek ŚDS wraz z windą</t>
  </si>
  <si>
    <t>Żłobek Miejski</t>
  </si>
  <si>
    <t>bloczki PGS</t>
  </si>
  <si>
    <t>żelbet</t>
  </si>
  <si>
    <t>drewniania</t>
  </si>
  <si>
    <t>Budynek żłobka wraz z windą i urządzeniami technicznymi  (budynek uruchomiony będzie od 01.01.2018r)</t>
  </si>
  <si>
    <t>Budynek przedszkola wraz z windą</t>
  </si>
  <si>
    <t>Wyposażenie i urządzenia (po Gimnazjum w Wojtkówce)</t>
  </si>
  <si>
    <t>Wyposażenie i urządzenia- sprzet starszy niż 7 lat, w tym sprzet przenośny n(po Gimnazjum w Wojtkówce)</t>
  </si>
  <si>
    <t>Budynek szkoły (po Gimnazjum w Wojtkówce)</t>
  </si>
  <si>
    <t>Budynek gospodarczy (po Gimnazjum w Wojtkówce)</t>
  </si>
  <si>
    <t>Ogrodzenie (po Gimnajum w Wojtkówce)</t>
  </si>
  <si>
    <t>156.</t>
  </si>
  <si>
    <t>157.</t>
  </si>
  <si>
    <t>158.</t>
  </si>
  <si>
    <t>Notebook Dell (po Gimnazjum w Wojtkówce)</t>
  </si>
  <si>
    <t>Notebook  Lenovo B-50 (po Gimnazjum w Wojtkówce)</t>
  </si>
  <si>
    <t>Notebook  Lenovo B-50-30 (po Gimnazjum w Wojtkówce)</t>
  </si>
  <si>
    <t>Notebook  Lenovo G-50 (po Gimnazjum w Wojtkówce)</t>
  </si>
  <si>
    <t>Tablica interaktywna (po Gimnazjum w Wojtkówce)</t>
  </si>
  <si>
    <t>Projektor NEC (po Gimnazjum w Wojtkówce)</t>
  </si>
  <si>
    <t>Aparat cyfrowy NICON (po Gimnazjum w Wojtkówce)</t>
  </si>
  <si>
    <t xml:space="preserve">Brak sprzętu </t>
  </si>
  <si>
    <t>Laptop (wartośc rynkowa)</t>
  </si>
  <si>
    <t>Szkoła Podstawowa Nr 1 w  Ustrzykach Dolnych</t>
  </si>
  <si>
    <t>Szkoła Podstawowa nr 2 Narciarska Szkoła Sportowa</t>
  </si>
  <si>
    <t>Szkoła Podstawowa w Ropience</t>
  </si>
  <si>
    <t xml:space="preserve">Szkoła Podstawowa w Ropience </t>
  </si>
  <si>
    <t>Budynki po Gimnazjum w Wojtkówce</t>
  </si>
  <si>
    <t>Szkoła Podstawowa nr 1</t>
  </si>
  <si>
    <t>Szkoła Podstawowa nr 2 - Narciarska Szkoła Sportowa</t>
  </si>
  <si>
    <t>Szkoła Podstawowa nr 4 w Ropience</t>
  </si>
  <si>
    <t>Opis zabezpieczeń przeciwpożarowych i przeciwkradzieżowych</t>
  </si>
  <si>
    <t>Załącznik nr 1d do SIWZ Zakładka nr 4</t>
  </si>
  <si>
    <t>Załącznik nr 1d do SIWZ zakładka nr 3</t>
  </si>
  <si>
    <t>Budynek Dworca w Krościenku (nieużytkowany przeznaczony do remontu)</t>
  </si>
  <si>
    <t>SUMA UBEZPIECZENIA</t>
  </si>
  <si>
    <t>Budynek pompowni UD</t>
  </si>
  <si>
    <r>
      <t>Budynek pływalni</t>
    </r>
    <r>
      <rPr>
        <sz val="10"/>
        <rFont val="Arial"/>
        <family val="2"/>
        <charset val="238"/>
      </rPr>
      <t xml:space="preserve"> </t>
    </r>
  </si>
  <si>
    <r>
      <t>Budynek kina:</t>
    </r>
    <r>
      <rPr>
        <sz val="10"/>
        <rFont val="Arial"/>
        <family val="2"/>
        <charset val="238"/>
      </rPr>
      <t xml:space="preserve"> zgodne z przepisami o ochronie przeciwpożarowej </t>
    </r>
  </si>
  <si>
    <r>
      <t>Budynek biblioteki:</t>
    </r>
    <r>
      <rPr>
        <sz val="10"/>
        <rFont val="Arial"/>
        <family val="2"/>
        <charset val="238"/>
      </rPr>
      <t xml:space="preserve"> zgodne z przepisami o ochronie przeciwpożarowej </t>
    </r>
  </si>
  <si>
    <r>
      <t xml:space="preserve">- </t>
    </r>
    <r>
      <rPr>
        <sz val="10"/>
        <rFont val="Arial"/>
        <family val="2"/>
        <charset val="238"/>
      </rPr>
      <t xml:space="preserve">zgodne z przepisami o ochronie przeciwpożarowej </t>
    </r>
  </si>
  <si>
    <r>
      <t xml:space="preserve">Budynek Gimnazjum: </t>
    </r>
    <r>
      <rPr>
        <sz val="10"/>
        <rFont val="Arial"/>
        <family val="2"/>
        <charset val="238"/>
      </rPr>
      <t>zgodne z przepisami o ochronie przeciwpożar.</t>
    </r>
  </si>
  <si>
    <r>
      <t>Budynek Hali:</t>
    </r>
    <r>
      <rPr>
        <sz val="10"/>
        <rFont val="Arial"/>
        <family val="2"/>
        <charset val="238"/>
      </rPr>
      <t xml:space="preserve"> zgodne z przepisami o ochronie przeciwpożarowej</t>
    </r>
  </si>
  <si>
    <r>
      <t xml:space="preserve">Budynek </t>
    </r>
    <r>
      <rPr>
        <sz val="10"/>
        <color rgb="FF000000"/>
        <rFont val="Arial"/>
        <family val="2"/>
        <charset val="238"/>
      </rPr>
      <t>biblioteki:</t>
    </r>
    <r>
      <rPr>
        <sz val="10"/>
        <rFont val="Arial"/>
        <family val="2"/>
        <charset val="238"/>
      </rPr>
      <t xml:space="preserve"> </t>
    </r>
  </si>
  <si>
    <t>Budynek Hali wraz z wyposażeniem i urządzeniami  ( winda)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</si>
</sst>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0\ &quot;zł&quot;;[Red]\-#,##0\ &quot;zł&quot;"/>
    <numFmt numFmtId="44" formatCode="_-* #,##0.00\ &quot;zł&quot;_-;\-* #,##0.00\ &quot;zł&quot;_-;_-* &quot;-&quot;??\ &quot;zł&quot;_-;_-@_-"/>
    <numFmt numFmtId="164" formatCode="#,##0.00\ &quot;zł&quot;"/>
    <numFmt numFmtId="165" formatCode="#,##0.00\ _z_ł"/>
  </numFmts>
  <fonts count="38" x14ac:knownFonts="1">
    <font>
      <sz val="10"/>
      <name val="Arial"/>
      <charset val="238"/>
    </font>
    <font>
      <sz val="8"/>
      <name val="Arial"/>
      <family val="2"/>
      <charset val="238"/>
    </font>
    <font>
      <sz val="11"/>
      <color theme="1"/>
      <name val="Calibri"/>
      <family val="2"/>
      <charset val="238"/>
      <scheme val="minor"/>
    </font>
    <font>
      <b/>
      <sz val="10"/>
      <name val="Cambria"/>
      <family val="1"/>
      <charset val="238"/>
      <scheme val="major"/>
    </font>
    <font>
      <sz val="10"/>
      <color rgb="FFFF0000"/>
      <name val="Cambria"/>
      <family val="1"/>
      <charset val="238"/>
      <scheme val="major"/>
    </font>
    <font>
      <sz val="10"/>
      <name val="Cambria"/>
      <family val="1"/>
      <charset val="238"/>
      <scheme val="major"/>
    </font>
    <font>
      <sz val="10"/>
      <color theme="1"/>
      <name val="Cambria"/>
      <family val="1"/>
      <charset val="238"/>
      <scheme val="major"/>
    </font>
    <font>
      <sz val="10"/>
      <color theme="0" tint="-4.9989318521683403E-2"/>
      <name val="Cambria"/>
      <family val="1"/>
      <charset val="238"/>
      <scheme val="major"/>
    </font>
    <font>
      <b/>
      <sz val="10"/>
      <color theme="0" tint="-4.9989318521683403E-2"/>
      <name val="Cambria"/>
      <family val="1"/>
      <charset val="238"/>
      <scheme val="major"/>
    </font>
    <font>
      <sz val="14"/>
      <color theme="0" tint="-4.9989318521683403E-2"/>
      <name val="Cambria"/>
      <family val="1"/>
      <charset val="238"/>
      <scheme val="major"/>
    </font>
    <font>
      <b/>
      <sz val="14"/>
      <name val="Cambria"/>
      <family val="1"/>
      <charset val="238"/>
      <scheme val="major"/>
    </font>
    <font>
      <b/>
      <sz val="14"/>
      <color rgb="FFFF0000"/>
      <name val="Cambria"/>
      <family val="1"/>
      <charset val="238"/>
      <scheme val="major"/>
    </font>
    <font>
      <sz val="14"/>
      <name val="Cambria"/>
      <family val="1"/>
      <charset val="238"/>
      <scheme val="major"/>
    </font>
    <font>
      <sz val="10"/>
      <name val="Arial"/>
      <family val="2"/>
      <charset val="238"/>
    </font>
    <font>
      <sz val="10"/>
      <color theme="1"/>
      <name val="Arial"/>
      <family val="2"/>
      <charset val="238"/>
    </font>
    <font>
      <sz val="10"/>
      <color theme="0" tint="-4.9989318521683403E-2"/>
      <name val="Arial"/>
      <family val="2"/>
      <charset val="238"/>
    </font>
    <font>
      <b/>
      <sz val="10"/>
      <name val="Arial"/>
      <family val="2"/>
      <charset val="238"/>
    </font>
    <font>
      <sz val="10"/>
      <color rgb="FF000000"/>
      <name val="Arial"/>
      <family val="2"/>
      <charset val="238"/>
    </font>
    <font>
      <sz val="9"/>
      <color rgb="FF000000"/>
      <name val="Arial"/>
      <family val="2"/>
      <charset val="238"/>
    </font>
    <font>
      <sz val="10"/>
      <color rgb="FFFF0000"/>
      <name val="Arial"/>
      <family val="2"/>
      <charset val="238"/>
    </font>
    <font>
      <b/>
      <sz val="10"/>
      <color rgb="FFFF0000"/>
      <name val="Arial"/>
      <family val="2"/>
      <charset val="238"/>
    </font>
    <font>
      <sz val="9"/>
      <name val="Arial"/>
      <family val="2"/>
      <charset val="238"/>
    </font>
    <font>
      <b/>
      <sz val="9"/>
      <name val="Arial"/>
      <family val="2"/>
      <charset val="238"/>
    </font>
    <font>
      <sz val="9"/>
      <color rgb="FFFF0000"/>
      <name val="Arial"/>
      <family val="2"/>
      <charset val="238"/>
    </font>
    <font>
      <b/>
      <sz val="9"/>
      <color rgb="FFFF0000"/>
      <name val="Arial"/>
      <family val="2"/>
      <charset val="238"/>
    </font>
    <font>
      <b/>
      <sz val="9"/>
      <color theme="1"/>
      <name val="Arial"/>
      <family val="2"/>
      <charset val="238"/>
    </font>
    <font>
      <sz val="9"/>
      <color theme="1"/>
      <name val="Arial"/>
      <family val="2"/>
      <charset val="238"/>
    </font>
    <font>
      <sz val="9"/>
      <color rgb="FF080000"/>
      <name val="Arial"/>
      <family val="2"/>
      <charset val="238"/>
    </font>
    <font>
      <sz val="10"/>
      <color theme="0"/>
      <name val="Arial"/>
      <family val="2"/>
      <charset val="238"/>
    </font>
    <font>
      <sz val="14"/>
      <color theme="0"/>
      <name val="Arial"/>
      <family val="2"/>
      <charset val="238"/>
    </font>
    <font>
      <b/>
      <sz val="14"/>
      <name val="Arial"/>
      <family val="2"/>
      <charset val="238"/>
    </font>
    <font>
      <sz val="14"/>
      <color rgb="FFFF0000"/>
      <name val="Arial"/>
      <family val="2"/>
      <charset val="238"/>
    </font>
    <font>
      <b/>
      <sz val="11"/>
      <name val="Arial"/>
      <family val="2"/>
      <charset val="238"/>
    </font>
    <font>
      <sz val="11"/>
      <name val="Arial"/>
      <family val="2"/>
      <charset val="238"/>
    </font>
    <font>
      <b/>
      <sz val="12"/>
      <name val="Arial"/>
      <family val="2"/>
      <charset val="238"/>
    </font>
    <font>
      <sz val="12"/>
      <name val="Arial"/>
      <family val="2"/>
      <charset val="238"/>
    </font>
    <font>
      <sz val="11"/>
      <color rgb="FF00B050"/>
      <name val="Arial"/>
      <family val="2"/>
      <charset val="238"/>
    </font>
    <font>
      <sz val="14"/>
      <name val="Arial"/>
      <family val="2"/>
      <charset val="238"/>
    </font>
  </fonts>
  <fills count="8">
    <fill>
      <patternFill patternType="none"/>
    </fill>
    <fill>
      <patternFill patternType="gray125"/>
    </fill>
    <fill>
      <patternFill patternType="solid">
        <fgColor theme="0" tint="-0.34998626667073579"/>
        <bgColor indexed="22"/>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14999847407452621"/>
        <bgColor indexed="22"/>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xf numFmtId="0" fontId="2" fillId="0" borderId="0"/>
  </cellStyleXfs>
  <cellXfs count="512">
    <xf numFmtId="0" fontId="0" fillId="0" borderId="0" xfId="0"/>
    <xf numFmtId="0" fontId="3" fillId="0" borderId="0" xfId="0" applyFont="1" applyBorder="1"/>
    <xf numFmtId="44" fontId="3" fillId="0" borderId="0" xfId="0" applyNumberFormat="1" applyFont="1" applyBorder="1" applyAlignment="1">
      <alignment horizontal="right"/>
    </xf>
    <xf numFmtId="2" fontId="3" fillId="0" borderId="0" xfId="0" applyNumberFormat="1" applyFont="1" applyBorder="1" applyAlignment="1">
      <alignment horizontal="center"/>
    </xf>
    <xf numFmtId="0" fontId="3" fillId="0" borderId="0" xfId="0" applyFont="1" applyBorder="1" applyAlignment="1">
      <alignment horizontal="center"/>
    </xf>
    <xf numFmtId="164" fontId="3" fillId="0" borderId="0" xfId="0" applyNumberFormat="1" applyFont="1" applyBorder="1" applyAlignment="1">
      <alignment horizontal="center"/>
    </xf>
    <xf numFmtId="0" fontId="3" fillId="0" borderId="0" xfId="0" applyFont="1"/>
    <xf numFmtId="0" fontId="4" fillId="0" borderId="0" xfId="0" applyFont="1"/>
    <xf numFmtId="0" fontId="5" fillId="0" borderId="0" xfId="0" applyFont="1"/>
    <xf numFmtId="0" fontId="4" fillId="0" borderId="0" xfId="0" applyFont="1" applyBorder="1"/>
    <xf numFmtId="2" fontId="4" fillId="0" borderId="0" xfId="0" applyNumberFormat="1" applyFont="1" applyBorder="1" applyAlignment="1">
      <alignment horizontal="center"/>
    </xf>
    <xf numFmtId="0" fontId="4" fillId="0" borderId="0" xfId="0" applyFont="1" applyBorder="1" applyAlignment="1">
      <alignment horizontal="center"/>
    </xf>
    <xf numFmtId="164" fontId="4" fillId="0" borderId="0" xfId="0" applyNumberFormat="1" applyFont="1" applyBorder="1" applyAlignment="1">
      <alignment horizontal="center"/>
    </xf>
    <xf numFmtId="0" fontId="5" fillId="0" borderId="1" xfId="0" applyFont="1" applyBorder="1"/>
    <xf numFmtId="0" fontId="5" fillId="4" borderId="0" xfId="0" applyFont="1" applyFill="1"/>
    <xf numFmtId="44" fontId="5" fillId="0" borderId="1" xfId="0" applyNumberFormat="1" applyFont="1" applyBorder="1" applyAlignment="1">
      <alignment horizontal="right"/>
    </xf>
    <xf numFmtId="2" fontId="5" fillId="0" borderId="1" xfId="0" applyNumberFormat="1" applyFont="1" applyBorder="1" applyAlignment="1">
      <alignment horizontal="center"/>
    </xf>
    <xf numFmtId="0" fontId="5" fillId="0" borderId="0" xfId="0" applyFont="1" applyFill="1"/>
    <xf numFmtId="164" fontId="5" fillId="0" borderId="1" xfId="0" applyNumberFormat="1" applyFont="1" applyBorder="1" applyAlignment="1">
      <alignment horizontal="center"/>
    </xf>
    <xf numFmtId="0" fontId="5" fillId="0" borderId="1" xfId="0" applyFont="1" applyBorder="1" applyAlignment="1">
      <alignment horizontal="center"/>
    </xf>
    <xf numFmtId="0" fontId="5" fillId="0" borderId="0" xfId="0" applyFont="1" applyBorder="1"/>
    <xf numFmtId="44" fontId="5" fillId="0" borderId="0" xfId="0" applyNumberFormat="1" applyFont="1" applyBorder="1" applyAlignment="1">
      <alignment horizontal="right"/>
    </xf>
    <xf numFmtId="2" fontId="5" fillId="0" borderId="0" xfId="0" applyNumberFormat="1" applyFont="1" applyBorder="1" applyAlignment="1">
      <alignment horizontal="center"/>
    </xf>
    <xf numFmtId="164" fontId="5" fillId="0" borderId="0" xfId="0" applyNumberFormat="1" applyFont="1" applyBorder="1" applyAlignment="1">
      <alignment horizontal="center"/>
    </xf>
    <xf numFmtId="0" fontId="5" fillId="0" borderId="0" xfId="0" applyFont="1" applyBorder="1" applyAlignment="1">
      <alignment horizontal="center"/>
    </xf>
    <xf numFmtId="0" fontId="5" fillId="0" borderId="0" xfId="0" applyFont="1" applyAlignment="1">
      <alignment horizontal="center"/>
    </xf>
    <xf numFmtId="0" fontId="5" fillId="0" borderId="0" xfId="0" applyFont="1" applyAlignment="1">
      <alignment horizontal="left"/>
    </xf>
    <xf numFmtId="44" fontId="5" fillId="0" borderId="0" xfId="0" applyNumberFormat="1" applyFont="1" applyBorder="1" applyAlignment="1">
      <alignment horizontal="center"/>
    </xf>
    <xf numFmtId="44" fontId="5" fillId="0" borderId="1" xfId="0" applyNumberFormat="1" applyFont="1" applyBorder="1" applyAlignment="1">
      <alignment horizontal="center"/>
    </xf>
    <xf numFmtId="0" fontId="5" fillId="0" borderId="1" xfId="0" applyFont="1" applyBorder="1" applyAlignment="1">
      <alignment wrapText="1"/>
    </xf>
    <xf numFmtId="44" fontId="3" fillId="0" borderId="0" xfId="0" applyNumberFormat="1" applyFont="1" applyBorder="1" applyAlignment="1">
      <alignment horizontal="center"/>
    </xf>
    <xf numFmtId="44" fontId="4" fillId="0" borderId="0" xfId="0" applyNumberFormat="1" applyFont="1" applyBorder="1" applyAlignment="1">
      <alignment horizontal="center"/>
    </xf>
    <xf numFmtId="0" fontId="3" fillId="0" borderId="0" xfId="0" applyFont="1" applyBorder="1" applyAlignment="1">
      <alignment wrapText="1"/>
    </xf>
    <xf numFmtId="0" fontId="4" fillId="0" borderId="0" xfId="0" applyFont="1" applyBorder="1" applyAlignment="1">
      <alignment wrapText="1"/>
    </xf>
    <xf numFmtId="0" fontId="5" fillId="0" borderId="0" xfId="0" applyFont="1" applyBorder="1" applyAlignment="1">
      <alignment wrapText="1"/>
    </xf>
    <xf numFmtId="0" fontId="8" fillId="0" borderId="0" xfId="0" applyFont="1"/>
    <xf numFmtId="0" fontId="7" fillId="0" borderId="0" xfId="0" applyFont="1"/>
    <xf numFmtId="0" fontId="7" fillId="0" borderId="0" xfId="0" applyFont="1" applyBorder="1"/>
    <xf numFmtId="0" fontId="6" fillId="0" borderId="0" xfId="0" applyFont="1" applyFill="1"/>
    <xf numFmtId="44" fontId="3" fillId="0" borderId="0" xfId="0" applyNumberFormat="1" applyFont="1" applyFill="1" applyBorder="1" applyAlignment="1">
      <alignment horizontal="center"/>
    </xf>
    <xf numFmtId="0" fontId="9" fillId="0" borderId="0" xfId="0" applyFont="1"/>
    <xf numFmtId="0" fontId="10" fillId="0" borderId="0" xfId="0" applyFont="1" applyBorder="1" applyAlignment="1">
      <alignment horizontal="left" vertical="center"/>
    </xf>
    <xf numFmtId="0" fontId="10" fillId="0" borderId="0" xfId="0" applyFont="1" applyBorder="1" applyAlignment="1">
      <alignment wrapText="1"/>
    </xf>
    <xf numFmtId="44" fontId="10" fillId="0" borderId="0" xfId="0" applyNumberFormat="1" applyFont="1" applyBorder="1" applyAlignment="1">
      <alignment horizontal="right" vertical="center" wrapText="1"/>
    </xf>
    <xf numFmtId="44" fontId="11" fillId="0" borderId="0" xfId="0" applyNumberFormat="1" applyFont="1" applyBorder="1" applyAlignment="1">
      <alignment horizontal="center" vertical="center" wrapText="1"/>
    </xf>
    <xf numFmtId="2" fontId="11" fillId="0" borderId="0" xfId="0" applyNumberFormat="1" applyFont="1" applyBorder="1" applyAlignment="1">
      <alignment horizontal="center" vertical="center" wrapText="1"/>
    </xf>
    <xf numFmtId="0" fontId="11" fillId="0" borderId="0" xfId="0" applyFont="1" applyBorder="1" applyAlignment="1">
      <alignment horizontal="center" vertical="center" wrapText="1"/>
    </xf>
    <xf numFmtId="164" fontId="11" fillId="0" borderId="0" xfId="0" applyNumberFormat="1" applyFont="1" applyBorder="1" applyAlignment="1">
      <alignment horizontal="center" vertical="center" wrapText="1"/>
    </xf>
    <xf numFmtId="0" fontId="12" fillId="0" borderId="0" xfId="0" applyFont="1"/>
    <xf numFmtId="0" fontId="15" fillId="0" borderId="0" xfId="0" applyFont="1" applyAlignment="1">
      <alignment horizontal="left"/>
    </xf>
    <xf numFmtId="0" fontId="15" fillId="0" borderId="0" xfId="0" applyFont="1" applyAlignment="1">
      <alignment horizontal="center"/>
    </xf>
    <xf numFmtId="0" fontId="15" fillId="0" borderId="0" xfId="0" applyFont="1"/>
    <xf numFmtId="0" fontId="18" fillId="0" borderId="8" xfId="0" applyFont="1" applyBorder="1" applyAlignment="1">
      <alignment horizontal="center" vertical="center" wrapText="1"/>
    </xf>
    <xf numFmtId="0" fontId="18" fillId="0" borderId="21" xfId="0" applyFont="1" applyBorder="1" applyAlignment="1">
      <alignment horizontal="center" vertical="center" wrapText="1"/>
    </xf>
    <xf numFmtId="0" fontId="15" fillId="4" borderId="0" xfId="0" applyFont="1" applyFill="1"/>
    <xf numFmtId="0" fontId="18" fillId="0" borderId="1" xfId="0" applyFont="1" applyBorder="1" applyAlignment="1">
      <alignment horizontal="center" vertical="center" wrapText="1"/>
    </xf>
    <xf numFmtId="0" fontId="18" fillId="0" borderId="13" xfId="0" applyFont="1" applyBorder="1" applyAlignment="1">
      <alignment horizontal="center" vertical="center" wrapText="1"/>
    </xf>
    <xf numFmtId="0" fontId="18" fillId="6" borderId="1" xfId="0" applyFont="1" applyFill="1" applyBorder="1" applyAlignment="1">
      <alignment horizontal="center" vertical="center" wrapText="1"/>
    </xf>
    <xf numFmtId="0" fontId="18" fillId="6" borderId="13"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6" borderId="1" xfId="0" applyFont="1" applyFill="1" applyBorder="1" applyAlignment="1">
      <alignment horizontal="center"/>
    </xf>
    <xf numFmtId="0" fontId="18" fillId="6" borderId="3" xfId="0" applyFont="1" applyFill="1" applyBorder="1" applyAlignment="1">
      <alignment horizontal="center" vertical="center" wrapText="1"/>
    </xf>
    <xf numFmtId="0" fontId="18" fillId="6" borderId="14" xfId="0" applyFont="1" applyFill="1" applyBorder="1" applyAlignment="1">
      <alignment horizontal="center" vertical="center" wrapText="1"/>
    </xf>
    <xf numFmtId="0" fontId="14" fillId="0" borderId="0" xfId="0" applyFont="1" applyFill="1"/>
    <xf numFmtId="0" fontId="15" fillId="0" borderId="0" xfId="0" applyFont="1" applyFill="1"/>
    <xf numFmtId="0" fontId="18" fillId="0" borderId="4" xfId="0" applyFont="1" applyBorder="1" applyAlignment="1">
      <alignment horizontal="center" vertical="center" wrapText="1"/>
    </xf>
    <xf numFmtId="0" fontId="18" fillId="0" borderId="19" xfId="0" applyFont="1" applyBorder="1" applyAlignment="1">
      <alignment horizontal="center" vertical="center" wrapText="1"/>
    </xf>
    <xf numFmtId="0" fontId="22" fillId="2" borderId="7" xfId="0" applyFont="1" applyFill="1" applyBorder="1" applyAlignment="1">
      <alignment horizontal="left" wrapText="1"/>
    </xf>
    <xf numFmtId="0" fontId="22" fillId="2" borderId="8" xfId="0" applyFont="1" applyFill="1" applyBorder="1" applyAlignment="1">
      <alignment wrapText="1"/>
    </xf>
    <xf numFmtId="44" fontId="22" fillId="2" borderId="8" xfId="0" applyNumberFormat="1" applyFont="1" applyFill="1" applyBorder="1" applyAlignment="1">
      <alignment horizontal="left" wrapText="1"/>
    </xf>
    <xf numFmtId="44" fontId="22" fillId="2" borderId="8" xfId="0" applyNumberFormat="1" applyFont="1" applyFill="1" applyBorder="1" applyAlignment="1">
      <alignment horizontal="center" wrapText="1"/>
    </xf>
    <xf numFmtId="2" fontId="22" fillId="2" borderId="8" xfId="0" applyNumberFormat="1" applyFont="1" applyFill="1" applyBorder="1" applyAlignment="1">
      <alignment horizontal="left" wrapText="1"/>
    </xf>
    <xf numFmtId="0" fontId="22" fillId="2" borderId="8" xfId="0" applyFont="1" applyFill="1" applyBorder="1" applyAlignment="1">
      <alignment horizontal="left" wrapText="1"/>
    </xf>
    <xf numFmtId="0" fontId="22" fillId="2" borderId="15" xfId="0" applyFont="1" applyFill="1" applyBorder="1" applyAlignment="1">
      <alignment horizontal="center" wrapText="1"/>
    </xf>
    <xf numFmtId="0" fontId="22" fillId="2" borderId="16" xfId="0" applyFont="1" applyFill="1" applyBorder="1" applyAlignment="1">
      <alignment wrapText="1"/>
    </xf>
    <xf numFmtId="44" fontId="22" fillId="2" borderId="16" xfId="0" applyNumberFormat="1" applyFont="1" applyFill="1" applyBorder="1" applyAlignment="1">
      <alignment horizontal="center" wrapText="1"/>
    </xf>
    <xf numFmtId="2" fontId="22" fillId="2" borderId="16" xfId="0" applyNumberFormat="1" applyFont="1" applyFill="1" applyBorder="1" applyAlignment="1">
      <alignment horizontal="center" wrapText="1"/>
    </xf>
    <xf numFmtId="0" fontId="22" fillId="2" borderId="16" xfId="0" applyFont="1" applyFill="1" applyBorder="1" applyAlignment="1">
      <alignment horizontal="center" wrapText="1"/>
    </xf>
    <xf numFmtId="164" fontId="22" fillId="2" borderId="16" xfId="0" applyNumberFormat="1" applyFont="1" applyFill="1" applyBorder="1" applyAlignment="1">
      <alignment horizontal="center" wrapText="1"/>
    </xf>
    <xf numFmtId="0" fontId="22" fillId="2" borderId="17" xfId="0" applyFont="1" applyFill="1" applyBorder="1" applyAlignment="1">
      <alignment horizontal="center" wrapText="1"/>
    </xf>
    <xf numFmtId="0" fontId="21" fillId="0" borderId="7" xfId="0" applyFont="1" applyBorder="1"/>
    <xf numFmtId="0" fontId="18" fillId="0" borderId="8" xfId="0" applyFont="1" applyBorder="1" applyAlignment="1">
      <alignment wrapText="1"/>
    </xf>
    <xf numFmtId="44" fontId="21" fillId="0" borderId="8" xfId="0" applyNumberFormat="1" applyFont="1" applyBorder="1" applyAlignment="1">
      <alignment horizontal="right" vertical="center" wrapText="1"/>
    </xf>
    <xf numFmtId="44" fontId="18" fillId="0" borderId="8" xfId="0" applyNumberFormat="1" applyFont="1" applyBorder="1" applyAlignment="1">
      <alignment horizontal="center" vertical="center" wrapText="1"/>
    </xf>
    <xf numFmtId="0" fontId="21" fillId="0" borderId="12" xfId="0" applyFont="1" applyBorder="1"/>
    <xf numFmtId="0" fontId="21" fillId="0" borderId="1" xfId="0" applyFont="1" applyBorder="1" applyAlignment="1">
      <alignment vertical="center" wrapText="1"/>
    </xf>
    <xf numFmtId="44" fontId="21" fillId="0" borderId="1" xfId="0" applyNumberFormat="1" applyFont="1" applyBorder="1" applyAlignment="1">
      <alignment horizontal="right" vertical="center" wrapText="1"/>
    </xf>
    <xf numFmtId="44" fontId="18" fillId="0" borderId="1" xfId="0" applyNumberFormat="1" applyFont="1" applyBorder="1" applyAlignment="1">
      <alignment horizontal="center" vertical="center" wrapText="1"/>
    </xf>
    <xf numFmtId="0" fontId="18" fillId="0" borderId="1" xfId="0" applyFont="1" applyBorder="1" applyAlignment="1">
      <alignment wrapText="1"/>
    </xf>
    <xf numFmtId="0" fontId="18" fillId="0" borderId="1" xfId="0" applyFont="1" applyBorder="1" applyAlignment="1">
      <alignment vertical="center" wrapText="1"/>
    </xf>
    <xf numFmtId="0" fontId="18" fillId="0" borderId="1" xfId="0" applyFont="1" applyBorder="1" applyAlignment="1">
      <alignment horizontal="left" wrapText="1"/>
    </xf>
    <xf numFmtId="0" fontId="21" fillId="4" borderId="1" xfId="0" applyFont="1" applyFill="1" applyBorder="1" applyAlignment="1">
      <alignment wrapText="1"/>
    </xf>
    <xf numFmtId="0" fontId="21" fillId="0" borderId="1" xfId="0" applyFont="1" applyBorder="1" applyAlignment="1">
      <alignment wrapText="1"/>
    </xf>
    <xf numFmtId="0" fontId="21" fillId="0" borderId="1" xfId="1" applyFont="1" applyBorder="1" applyAlignment="1">
      <alignment wrapText="1"/>
    </xf>
    <xf numFmtId="0" fontId="21" fillId="0" borderId="8" xfId="0" applyFont="1" applyBorder="1" applyAlignment="1">
      <alignment vertical="center" wrapText="1"/>
    </xf>
    <xf numFmtId="2" fontId="21" fillId="0" borderId="8" xfId="0" applyNumberFormat="1" applyFont="1" applyBorder="1" applyAlignment="1">
      <alignment horizontal="center" wrapText="1"/>
    </xf>
    <xf numFmtId="0" fontId="21" fillId="0" borderId="8" xfId="0" applyFont="1" applyBorder="1" applyAlignment="1">
      <alignment horizontal="center" wrapText="1"/>
    </xf>
    <xf numFmtId="0" fontId="21" fillId="0" borderId="8" xfId="0" applyFont="1" applyBorder="1" applyAlignment="1">
      <alignment horizontal="center"/>
    </xf>
    <xf numFmtId="0" fontId="21" fillId="0" borderId="21" xfId="0" applyFont="1" applyBorder="1" applyAlignment="1">
      <alignment horizontal="center"/>
    </xf>
    <xf numFmtId="2" fontId="21" fillId="0" borderId="1" xfId="0" applyNumberFormat="1" applyFont="1" applyBorder="1" applyAlignment="1">
      <alignment horizontal="center" wrapText="1"/>
    </xf>
    <xf numFmtId="0" fontId="21" fillId="0" borderId="1" xfId="0" applyFont="1" applyBorder="1" applyAlignment="1">
      <alignment horizontal="center" wrapText="1"/>
    </xf>
    <xf numFmtId="0" fontId="21" fillId="0" borderId="1" xfId="0" applyFont="1" applyBorder="1" applyAlignment="1">
      <alignment horizontal="center"/>
    </xf>
    <xf numFmtId="0" fontId="21" fillId="0" borderId="13" xfId="0" applyFont="1" applyBorder="1" applyAlignment="1">
      <alignment horizontal="center"/>
    </xf>
    <xf numFmtId="2" fontId="21" fillId="6" borderId="1" xfId="0" applyNumberFormat="1" applyFont="1" applyFill="1" applyBorder="1" applyAlignment="1">
      <alignment horizontal="center" wrapText="1"/>
    </xf>
    <xf numFmtId="164" fontId="21" fillId="0" borderId="1" xfId="0" applyNumberFormat="1" applyFont="1" applyBorder="1" applyAlignment="1"/>
    <xf numFmtId="164" fontId="21" fillId="6" borderId="1" xfId="0" applyNumberFormat="1" applyFont="1" applyFill="1" applyBorder="1" applyAlignment="1"/>
    <xf numFmtId="164" fontId="21" fillId="6" borderId="13" xfId="0" applyNumberFormat="1" applyFont="1" applyFill="1" applyBorder="1" applyAlignment="1"/>
    <xf numFmtId="0" fontId="21" fillId="4" borderId="1" xfId="0" applyFont="1" applyFill="1" applyBorder="1" applyAlignment="1">
      <alignment vertical="center" wrapText="1"/>
    </xf>
    <xf numFmtId="0" fontId="18" fillId="0" borderId="3" xfId="0" applyFont="1" applyBorder="1" applyAlignment="1">
      <alignment wrapText="1"/>
    </xf>
    <xf numFmtId="164" fontId="23" fillId="6" borderId="1" xfId="0" applyNumberFormat="1" applyFont="1" applyFill="1" applyBorder="1" applyAlignment="1">
      <alignment horizontal="center"/>
    </xf>
    <xf numFmtId="0" fontId="23" fillId="6" borderId="1" xfId="0" applyFont="1" applyFill="1" applyBorder="1" applyAlignment="1">
      <alignment horizontal="center"/>
    </xf>
    <xf numFmtId="0" fontId="23" fillId="6" borderId="13" xfId="0" applyFont="1" applyFill="1" applyBorder="1" applyAlignment="1">
      <alignment horizontal="center"/>
    </xf>
    <xf numFmtId="0" fontId="18" fillId="0" borderId="16" xfId="0" applyFont="1" applyBorder="1" applyAlignment="1">
      <alignment wrapText="1"/>
    </xf>
    <xf numFmtId="44" fontId="21" fillId="0" borderId="16" xfId="0" applyNumberFormat="1" applyFont="1" applyBorder="1" applyAlignment="1">
      <alignment horizontal="right" vertical="center" wrapText="1"/>
    </xf>
    <xf numFmtId="44" fontId="18" fillId="0" borderId="16" xfId="0" applyNumberFormat="1" applyFont="1" applyBorder="1" applyAlignment="1">
      <alignment horizontal="center" vertical="center" wrapText="1"/>
    </xf>
    <xf numFmtId="0" fontId="18" fillId="6" borderId="16" xfId="0" applyFont="1" applyFill="1" applyBorder="1" applyAlignment="1">
      <alignment horizontal="center" vertical="center" wrapText="1"/>
    </xf>
    <xf numFmtId="164" fontId="23" fillId="6" borderId="16" xfId="0" applyNumberFormat="1" applyFont="1" applyFill="1" applyBorder="1" applyAlignment="1">
      <alignment horizontal="center"/>
    </xf>
    <xf numFmtId="0" fontId="23" fillId="6" borderId="16" xfId="0" applyFont="1" applyFill="1" applyBorder="1" applyAlignment="1">
      <alignment horizontal="center"/>
    </xf>
    <xf numFmtId="0" fontId="23" fillId="6" borderId="17" xfId="0" applyFont="1" applyFill="1" applyBorder="1" applyAlignment="1">
      <alignment horizontal="center"/>
    </xf>
    <xf numFmtId="0" fontId="22" fillId="3" borderId="18" xfId="0" applyFont="1" applyFill="1" applyBorder="1" applyAlignment="1">
      <alignment horizontal="centerContinuous"/>
    </xf>
    <xf numFmtId="0" fontId="22" fillId="3" borderId="4" xfId="0" applyFont="1" applyFill="1" applyBorder="1" applyAlignment="1">
      <alignment wrapText="1"/>
    </xf>
    <xf numFmtId="44" fontId="21" fillId="3" borderId="4" xfId="0" applyNumberFormat="1" applyFont="1" applyFill="1" applyBorder="1" applyAlignment="1">
      <alignment horizontal="right" vertical="center" wrapText="1"/>
    </xf>
    <xf numFmtId="44" fontId="18" fillId="3" borderId="4" xfId="0" applyNumberFormat="1" applyFont="1" applyFill="1" applyBorder="1" applyAlignment="1">
      <alignment horizontal="center" vertical="center" wrapText="1"/>
    </xf>
    <xf numFmtId="2" fontId="22" fillId="3" borderId="4" xfId="0" applyNumberFormat="1" applyFont="1" applyFill="1" applyBorder="1" applyAlignment="1">
      <alignment horizontal="center"/>
    </xf>
    <xf numFmtId="0" fontId="24" fillId="3" borderId="4" xfId="0" applyFont="1" applyFill="1" applyBorder="1" applyAlignment="1">
      <alignment horizontal="center"/>
    </xf>
    <xf numFmtId="0" fontId="22" fillId="2" borderId="20" xfId="0" applyFont="1" applyFill="1" applyBorder="1" applyAlignment="1">
      <alignment wrapText="1"/>
    </xf>
    <xf numFmtId="0" fontId="22" fillId="2" borderId="3" xfId="0" applyFont="1" applyFill="1" applyBorder="1" applyAlignment="1">
      <alignment wrapText="1"/>
    </xf>
    <xf numFmtId="44" fontId="22" fillId="2" borderId="3" xfId="0" applyNumberFormat="1" applyFont="1" applyFill="1" applyBorder="1" applyAlignment="1">
      <alignment horizontal="center" wrapText="1"/>
    </xf>
    <xf numFmtId="2" fontId="22" fillId="2" borderId="3" xfId="0" applyNumberFormat="1" applyFont="1" applyFill="1" applyBorder="1" applyAlignment="1">
      <alignment horizontal="center" wrapText="1"/>
    </xf>
    <xf numFmtId="0" fontId="22" fillId="2" borderId="3" xfId="0" applyFont="1" applyFill="1" applyBorder="1" applyAlignment="1">
      <alignment horizontal="center" wrapText="1"/>
    </xf>
    <xf numFmtId="164" fontId="22" fillId="2" borderId="3" xfId="0" applyNumberFormat="1" applyFont="1" applyFill="1" applyBorder="1" applyAlignment="1">
      <alignment horizontal="center" wrapText="1"/>
    </xf>
    <xf numFmtId="0" fontId="22" fillId="2" borderId="14" xfId="0" applyFont="1" applyFill="1" applyBorder="1" applyAlignment="1">
      <alignment horizontal="center" wrapText="1"/>
    </xf>
    <xf numFmtId="0" fontId="18" fillId="0" borderId="8" xfId="0" applyFont="1" applyBorder="1" applyAlignment="1">
      <alignment vertical="center" wrapText="1"/>
    </xf>
    <xf numFmtId="2" fontId="18" fillId="0" borderId="8" xfId="0" applyNumberFormat="1" applyFont="1" applyBorder="1" applyAlignment="1">
      <alignment horizontal="center" vertical="center" wrapText="1"/>
    </xf>
    <xf numFmtId="2" fontId="18" fillId="0" borderId="1" xfId="0" applyNumberFormat="1" applyFont="1" applyBorder="1" applyAlignment="1">
      <alignment horizontal="center" vertical="center" wrapText="1"/>
    </xf>
    <xf numFmtId="2" fontId="21" fillId="0" borderId="1" xfId="0" applyNumberFormat="1" applyFont="1" applyBorder="1" applyAlignment="1">
      <alignment horizontal="center"/>
    </xf>
    <xf numFmtId="2" fontId="21" fillId="6" borderId="1" xfId="0" applyNumberFormat="1" applyFont="1" applyFill="1" applyBorder="1" applyAlignment="1">
      <alignment horizontal="center"/>
    </xf>
    <xf numFmtId="0" fontId="21" fillId="6" borderId="1" xfId="0" applyFont="1" applyFill="1" applyBorder="1" applyAlignment="1">
      <alignment horizontal="center" vertical="center" wrapText="1"/>
    </xf>
    <xf numFmtId="0" fontId="21" fillId="6" borderId="1" xfId="0" applyFont="1" applyFill="1" applyBorder="1" applyAlignment="1">
      <alignment horizontal="center" wrapText="1"/>
    </xf>
    <xf numFmtId="0" fontId="21" fillId="0" borderId="20" xfId="0" applyFont="1" applyBorder="1"/>
    <xf numFmtId="44" fontId="21" fillId="0" borderId="3" xfId="0" applyNumberFormat="1" applyFont="1" applyBorder="1" applyAlignment="1">
      <alignment horizontal="right" vertical="center" wrapText="1"/>
    </xf>
    <xf numFmtId="44" fontId="18" fillId="0" borderId="3" xfId="0" applyNumberFormat="1" applyFont="1" applyBorder="1" applyAlignment="1">
      <alignment horizontal="center" vertical="center" wrapText="1"/>
    </xf>
    <xf numFmtId="2" fontId="21" fillId="6" borderId="3" xfId="0" applyNumberFormat="1" applyFont="1" applyFill="1" applyBorder="1" applyAlignment="1">
      <alignment horizontal="center"/>
    </xf>
    <xf numFmtId="0" fontId="21" fillId="6" borderId="3" xfId="0" applyFont="1" applyFill="1" applyBorder="1" applyAlignment="1">
      <alignment horizontal="center" wrapText="1"/>
    </xf>
    <xf numFmtId="0" fontId="25" fillId="3" borderId="7" xfId="0" applyFont="1" applyFill="1" applyBorder="1" applyAlignment="1">
      <alignment horizontal="center"/>
    </xf>
    <xf numFmtId="0" fontId="25" fillId="3" borderId="8" xfId="0" applyFont="1" applyFill="1" applyBorder="1" applyAlignment="1">
      <alignment wrapText="1"/>
    </xf>
    <xf numFmtId="44" fontId="21" fillId="3" borderId="8" xfId="0" applyNumberFormat="1" applyFont="1" applyFill="1" applyBorder="1" applyAlignment="1">
      <alignment horizontal="right" vertical="center" wrapText="1"/>
    </xf>
    <xf numFmtId="44" fontId="26" fillId="3" borderId="8" xfId="0" applyNumberFormat="1" applyFont="1" applyFill="1" applyBorder="1" applyAlignment="1">
      <alignment horizontal="center" vertical="center" wrapText="1"/>
    </xf>
    <xf numFmtId="2" fontId="25" fillId="3" borderId="8" xfId="0" applyNumberFormat="1" applyFont="1" applyFill="1" applyBorder="1" applyAlignment="1">
      <alignment horizontal="center"/>
    </xf>
    <xf numFmtId="0" fontId="25" fillId="3" borderId="8" xfId="0" applyFont="1" applyFill="1" applyBorder="1" applyAlignment="1">
      <alignment horizontal="center"/>
    </xf>
    <xf numFmtId="0" fontId="22" fillId="3" borderId="15" xfId="0" applyFont="1" applyFill="1" applyBorder="1" applyAlignment="1">
      <alignment wrapText="1"/>
    </xf>
    <xf numFmtId="0" fontId="22" fillId="3" borderId="16" xfId="0" applyFont="1" applyFill="1" applyBorder="1" applyAlignment="1">
      <alignment wrapText="1"/>
    </xf>
    <xf numFmtId="0" fontId="22" fillId="3" borderId="16" xfId="0" applyFont="1" applyFill="1" applyBorder="1" applyAlignment="1">
      <alignment horizontal="center" wrapText="1"/>
    </xf>
    <xf numFmtId="164" fontId="22" fillId="3" borderId="16" xfId="0" applyNumberFormat="1" applyFont="1" applyFill="1" applyBorder="1" applyAlignment="1">
      <alignment horizontal="center" wrapText="1"/>
    </xf>
    <xf numFmtId="0" fontId="21" fillId="0" borderId="8" xfId="0" applyFont="1" applyBorder="1" applyAlignment="1">
      <alignment wrapText="1"/>
    </xf>
    <xf numFmtId="2" fontId="18" fillId="0" borderId="8" xfId="0" applyNumberFormat="1" applyFont="1" applyBorder="1" applyAlignment="1">
      <alignment horizontal="center"/>
    </xf>
    <xf numFmtId="164" fontId="21" fillId="6" borderId="1" xfId="0" applyNumberFormat="1" applyFont="1" applyFill="1" applyBorder="1" applyAlignment="1">
      <alignment horizontal="center"/>
    </xf>
    <xf numFmtId="0" fontId="21" fillId="6" borderId="13" xfId="0" applyFont="1" applyFill="1" applyBorder="1" applyAlignment="1">
      <alignment horizontal="center"/>
    </xf>
    <xf numFmtId="0" fontId="21" fillId="0" borderId="15" xfId="0" applyFont="1" applyBorder="1"/>
    <xf numFmtId="2" fontId="21" fillId="6" borderId="16" xfId="0" applyNumberFormat="1" applyFont="1" applyFill="1" applyBorder="1" applyAlignment="1">
      <alignment horizontal="center"/>
    </xf>
    <xf numFmtId="0" fontId="21" fillId="6" borderId="16" xfId="0" applyFont="1" applyFill="1" applyBorder="1" applyAlignment="1">
      <alignment horizontal="center" wrapText="1"/>
    </xf>
    <xf numFmtId="164" fontId="21" fillId="6" borderId="16" xfId="0" applyNumberFormat="1" applyFont="1" applyFill="1" applyBorder="1" applyAlignment="1">
      <alignment horizontal="center"/>
    </xf>
    <xf numFmtId="0" fontId="21" fillId="6" borderId="16" xfId="0" applyFont="1" applyFill="1" applyBorder="1" applyAlignment="1">
      <alignment horizontal="center"/>
    </xf>
    <xf numFmtId="0" fontId="21" fillId="6" borderId="17" xfId="0" applyFont="1" applyFill="1" applyBorder="1" applyAlignment="1">
      <alignment horizontal="center"/>
    </xf>
    <xf numFmtId="0" fontId="25" fillId="3" borderId="18" xfId="0" applyFont="1" applyFill="1" applyBorder="1" applyAlignment="1">
      <alignment horizontal="center"/>
    </xf>
    <xf numFmtId="0" fontId="25" fillId="3" borderId="4" xfId="0" applyFont="1" applyFill="1" applyBorder="1" applyAlignment="1">
      <alignment wrapText="1"/>
    </xf>
    <xf numFmtId="44" fontId="26" fillId="3" borderId="4" xfId="0" applyNumberFormat="1" applyFont="1" applyFill="1" applyBorder="1" applyAlignment="1">
      <alignment horizontal="center" vertical="center" wrapText="1"/>
    </xf>
    <xf numFmtId="2" fontId="25" fillId="3" borderId="4" xfId="0" applyNumberFormat="1" applyFont="1" applyFill="1" applyBorder="1" applyAlignment="1">
      <alignment horizontal="center"/>
    </xf>
    <xf numFmtId="0" fontId="25" fillId="3" borderId="4" xfId="0" applyFont="1" applyFill="1" applyBorder="1" applyAlignment="1">
      <alignment horizontal="center"/>
    </xf>
    <xf numFmtId="0" fontId="18" fillId="0" borderId="8" xfId="0" applyFont="1" applyBorder="1" applyAlignment="1">
      <alignment horizontal="center"/>
    </xf>
    <xf numFmtId="3" fontId="21" fillId="0" borderId="1" xfId="0" applyNumberFormat="1" applyFont="1" applyBorder="1" applyAlignment="1">
      <alignment horizontal="center" wrapText="1"/>
    </xf>
    <xf numFmtId="2" fontId="21" fillId="6" borderId="16" xfId="0" applyNumberFormat="1" applyFont="1" applyFill="1" applyBorder="1" applyAlignment="1">
      <alignment horizontal="center" wrapText="1"/>
    </xf>
    <xf numFmtId="0" fontId="22" fillId="3" borderId="18" xfId="0" applyFont="1" applyFill="1" applyBorder="1" applyAlignment="1">
      <alignment horizontal="center"/>
    </xf>
    <xf numFmtId="0" fontId="22" fillId="3" borderId="4" xfId="0" applyFont="1" applyFill="1" applyBorder="1" applyAlignment="1">
      <alignment horizontal="center"/>
    </xf>
    <xf numFmtId="0" fontId="25" fillId="2" borderId="15" xfId="0" applyFont="1" applyFill="1" applyBorder="1" applyAlignment="1">
      <alignment wrapText="1"/>
    </xf>
    <xf numFmtId="0" fontId="25" fillId="2" borderId="16" xfId="0" applyFont="1" applyFill="1" applyBorder="1" applyAlignment="1">
      <alignment wrapText="1"/>
    </xf>
    <xf numFmtId="0" fontId="25" fillId="2" borderId="16" xfId="0" applyFont="1" applyFill="1" applyBorder="1" applyAlignment="1">
      <alignment horizontal="center" wrapText="1"/>
    </xf>
    <xf numFmtId="164" fontId="25" fillId="2" borderId="16" xfId="0" applyNumberFormat="1" applyFont="1" applyFill="1" applyBorder="1" applyAlignment="1">
      <alignment horizontal="center" wrapText="1"/>
    </xf>
    <xf numFmtId="0" fontId="26" fillId="0" borderId="22" xfId="0" applyFont="1" applyBorder="1"/>
    <xf numFmtId="0" fontId="18" fillId="0" borderId="23" xfId="0" applyFont="1" applyBorder="1" applyAlignment="1">
      <alignment wrapText="1"/>
    </xf>
    <xf numFmtId="44" fontId="21" fillId="0" borderId="23" xfId="0" applyNumberFormat="1" applyFont="1" applyBorder="1" applyAlignment="1">
      <alignment horizontal="right" vertical="center" wrapText="1"/>
    </xf>
    <xf numFmtId="44" fontId="18" fillId="0" borderId="23" xfId="0" applyNumberFormat="1" applyFont="1" applyBorder="1" applyAlignment="1">
      <alignment horizontal="center" vertical="center" wrapText="1"/>
    </xf>
    <xf numFmtId="2" fontId="26" fillId="6" borderId="23" xfId="0" applyNumberFormat="1" applyFont="1" applyFill="1" applyBorder="1" applyAlignment="1">
      <alignment horizontal="center" wrapText="1"/>
    </xf>
    <xf numFmtId="0" fontId="26" fillId="6" borderId="23" xfId="0" applyFont="1" applyFill="1" applyBorder="1" applyAlignment="1">
      <alignment horizontal="center" wrapText="1"/>
    </xf>
    <xf numFmtId="164" fontId="26" fillId="6" borderId="23" xfId="0" applyNumberFormat="1" applyFont="1" applyFill="1" applyBorder="1" applyAlignment="1">
      <alignment horizontal="center"/>
    </xf>
    <xf numFmtId="0" fontId="26" fillId="6" borderId="23" xfId="0" applyFont="1" applyFill="1" applyBorder="1" applyAlignment="1">
      <alignment horizontal="center"/>
    </xf>
    <xf numFmtId="0" fontId="26" fillId="6" borderId="24" xfId="0" applyFont="1" applyFill="1" applyBorder="1" applyAlignment="1">
      <alignment horizontal="center"/>
    </xf>
    <xf numFmtId="0" fontId="22" fillId="3" borderId="7" xfId="0" applyFont="1" applyFill="1" applyBorder="1" applyAlignment="1">
      <alignment horizontal="centerContinuous"/>
    </xf>
    <xf numFmtId="0" fontId="25" fillId="2" borderId="8" xfId="0" applyFont="1" applyFill="1" applyBorder="1" applyAlignment="1">
      <alignment wrapText="1"/>
    </xf>
    <xf numFmtId="44" fontId="18" fillId="3" borderId="8" xfId="0" applyNumberFormat="1" applyFont="1" applyFill="1" applyBorder="1" applyAlignment="1">
      <alignment horizontal="center" vertical="center" wrapText="1"/>
    </xf>
    <xf numFmtId="2" fontId="22" fillId="3" borderId="8" xfId="0" applyNumberFormat="1" applyFont="1" applyFill="1" applyBorder="1" applyAlignment="1">
      <alignment horizontal="center"/>
    </xf>
    <xf numFmtId="0" fontId="22" fillId="3" borderId="8" xfId="0" applyFont="1" applyFill="1" applyBorder="1" applyAlignment="1">
      <alignment horizontal="center"/>
    </xf>
    <xf numFmtId="0" fontId="22" fillId="2" borderId="15" xfId="0" applyFont="1" applyFill="1" applyBorder="1" applyAlignment="1">
      <alignment wrapText="1"/>
    </xf>
    <xf numFmtId="164" fontId="21" fillId="0" borderId="8" xfId="0" applyNumberFormat="1" applyFont="1" applyBorder="1" applyAlignment="1">
      <alignment horizontal="center"/>
    </xf>
    <xf numFmtId="164" fontId="21" fillId="0" borderId="1" xfId="0" applyNumberFormat="1" applyFont="1" applyBorder="1" applyAlignment="1">
      <alignment horizontal="center"/>
    </xf>
    <xf numFmtId="0" fontId="27" fillId="0" borderId="1" xfId="0" applyFont="1" applyBorder="1" applyAlignment="1">
      <alignment vertical="top" wrapText="1"/>
    </xf>
    <xf numFmtId="2" fontId="21" fillId="6" borderId="3" xfId="0" applyNumberFormat="1" applyFont="1" applyFill="1" applyBorder="1" applyAlignment="1">
      <alignment horizontal="center" wrapText="1"/>
    </xf>
    <xf numFmtId="164" fontId="21" fillId="6" borderId="3" xfId="0" applyNumberFormat="1" applyFont="1" applyFill="1" applyBorder="1" applyAlignment="1">
      <alignment horizontal="center"/>
    </xf>
    <xf numFmtId="0" fontId="21" fillId="6" borderId="3" xfId="0" applyFont="1" applyFill="1" applyBorder="1" applyAlignment="1">
      <alignment horizontal="center"/>
    </xf>
    <xf numFmtId="0" fontId="21" fillId="6" borderId="14" xfId="0" applyFont="1" applyFill="1" applyBorder="1" applyAlignment="1">
      <alignment horizontal="center"/>
    </xf>
    <xf numFmtId="0" fontId="22" fillId="3" borderId="8" xfId="0" applyFont="1" applyFill="1" applyBorder="1" applyAlignment="1">
      <alignment wrapText="1"/>
    </xf>
    <xf numFmtId="0" fontId="21" fillId="0" borderId="22" xfId="0" applyFont="1" applyBorder="1"/>
    <xf numFmtId="44" fontId="21" fillId="0" borderId="23" xfId="0" applyNumberFormat="1" applyFont="1" applyBorder="1" applyAlignment="1">
      <alignment horizontal="center" vertical="center" wrapText="1"/>
    </xf>
    <xf numFmtId="2" fontId="21" fillId="0" borderId="23" xfId="0" applyNumberFormat="1" applyFont="1" applyFill="1" applyBorder="1" applyAlignment="1">
      <alignment horizontal="center" vertical="center" wrapText="1"/>
    </xf>
    <xf numFmtId="0" fontId="21" fillId="0" borderId="23" xfId="0" applyFont="1" applyFill="1" applyBorder="1" applyAlignment="1">
      <alignment horizontal="center" vertical="center" wrapText="1"/>
    </xf>
    <xf numFmtId="164" fontId="21" fillId="0" borderId="23" xfId="0" applyNumberFormat="1"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18" xfId="0" applyFont="1" applyBorder="1"/>
    <xf numFmtId="0" fontId="21" fillId="0" borderId="4" xfId="0" applyFont="1" applyBorder="1" applyAlignment="1">
      <alignment wrapText="1"/>
    </xf>
    <xf numFmtId="44" fontId="21" fillId="0" borderId="4" xfId="0" applyNumberFormat="1" applyFont="1" applyBorder="1" applyAlignment="1">
      <alignment horizontal="right" vertical="center" wrapText="1"/>
    </xf>
    <xf numFmtId="44" fontId="18" fillId="0" borderId="4" xfId="0" applyNumberFormat="1" applyFont="1" applyBorder="1" applyAlignment="1">
      <alignment horizontal="center" vertical="center" wrapText="1"/>
    </xf>
    <xf numFmtId="2" fontId="21" fillId="0" borderId="4" xfId="0" applyNumberFormat="1" applyFont="1" applyBorder="1" applyAlignment="1">
      <alignment horizontal="center"/>
    </xf>
    <xf numFmtId="0" fontId="18" fillId="0" borderId="4" xfId="0" applyFont="1" applyBorder="1" applyAlignment="1">
      <alignment horizontal="center"/>
    </xf>
    <xf numFmtId="2" fontId="21" fillId="0" borderId="8" xfId="0" applyNumberFormat="1" applyFont="1" applyBorder="1" applyAlignment="1">
      <alignment horizontal="center"/>
    </xf>
    <xf numFmtId="0" fontId="21" fillId="0" borderId="1" xfId="0" applyFont="1" applyFill="1" applyBorder="1" applyAlignment="1">
      <alignment horizontal="center" wrapText="1"/>
    </xf>
    <xf numFmtId="164" fontId="21" fillId="0" borderId="1" xfId="0" applyNumberFormat="1" applyFont="1" applyFill="1" applyBorder="1" applyAlignment="1">
      <alignment horizontal="center"/>
    </xf>
    <xf numFmtId="2" fontId="21" fillId="4" borderId="8" xfId="0" applyNumberFormat="1" applyFont="1" applyFill="1" applyBorder="1" applyAlignment="1">
      <alignment horizontal="center"/>
    </xf>
    <xf numFmtId="164" fontId="21" fillId="6" borderId="16" xfId="0" applyNumberFormat="1" applyFont="1" applyFill="1" applyBorder="1" applyAlignment="1">
      <alignment horizontal="left"/>
    </xf>
    <xf numFmtId="164" fontId="21" fillId="6" borderId="17" xfId="0" applyNumberFormat="1" applyFont="1" applyFill="1" applyBorder="1" applyAlignment="1">
      <alignment horizontal="left"/>
    </xf>
    <xf numFmtId="0" fontId="16" fillId="6" borderId="25" xfId="0" applyFont="1" applyFill="1" applyBorder="1" applyAlignment="1">
      <alignment wrapText="1"/>
    </xf>
    <xf numFmtId="44" fontId="16" fillId="6" borderId="27" xfId="0" applyNumberFormat="1" applyFont="1" applyFill="1" applyBorder="1" applyAlignment="1">
      <alignment horizontal="center" wrapText="1"/>
    </xf>
    <xf numFmtId="0" fontId="13" fillId="0" borderId="18" xfId="0" applyFont="1" applyBorder="1" applyAlignment="1">
      <alignment wrapText="1"/>
    </xf>
    <xf numFmtId="44" fontId="13" fillId="0" borderId="19" xfId="0" applyNumberFormat="1" applyFont="1" applyBorder="1" applyAlignment="1">
      <alignment horizontal="right"/>
    </xf>
    <xf numFmtId="0" fontId="13" fillId="0" borderId="12" xfId="0" applyFont="1" applyBorder="1" applyAlignment="1">
      <alignment wrapText="1"/>
    </xf>
    <xf numFmtId="44" fontId="13" fillId="0" borderId="13" xfId="0" applyNumberFormat="1" applyFont="1" applyBorder="1" applyAlignment="1">
      <alignment horizontal="right"/>
    </xf>
    <xf numFmtId="44" fontId="13" fillId="0" borderId="14" xfId="0" applyNumberFormat="1" applyFont="1" applyBorder="1" applyAlignment="1">
      <alignment horizontal="right"/>
    </xf>
    <xf numFmtId="0" fontId="13" fillId="6" borderId="37" xfId="0" applyFont="1" applyFill="1" applyBorder="1" applyAlignment="1">
      <alignment horizontal="center" wrapText="1"/>
    </xf>
    <xf numFmtId="44" fontId="16" fillId="0" borderId="6" xfId="0" applyNumberFormat="1" applyFont="1" applyBorder="1" applyAlignment="1">
      <alignment horizontal="right"/>
    </xf>
    <xf numFmtId="0" fontId="28" fillId="4" borderId="0" xfId="0" applyFont="1" applyFill="1"/>
    <xf numFmtId="0" fontId="16" fillId="0" borderId="0" xfId="0" applyFont="1" applyFill="1"/>
    <xf numFmtId="0" fontId="19" fillId="0" borderId="0" xfId="0" applyFont="1" applyFill="1" applyAlignment="1">
      <alignment wrapText="1"/>
    </xf>
    <xf numFmtId="4" fontId="19" fillId="0" borderId="0" xfId="0" applyNumberFormat="1" applyFont="1" applyFill="1" applyAlignment="1">
      <alignment horizontal="right"/>
    </xf>
    <xf numFmtId="0" fontId="19" fillId="0" borderId="0" xfId="0" applyNumberFormat="1" applyFont="1" applyFill="1" applyBorder="1" applyAlignment="1">
      <alignment horizontal="center"/>
    </xf>
    <xf numFmtId="164" fontId="19" fillId="0" borderId="0" xfId="0" applyNumberFormat="1" applyFont="1" applyFill="1"/>
    <xf numFmtId="0" fontId="19" fillId="0" borderId="0" xfId="0" applyFont="1" applyFill="1"/>
    <xf numFmtId="0" fontId="29" fillId="4" borderId="0" xfId="0" applyFont="1" applyFill="1"/>
    <xf numFmtId="0" fontId="30" fillId="0" borderId="0" xfId="0" applyNumberFormat="1" applyFont="1" applyFill="1" applyAlignment="1">
      <alignment horizontal="centerContinuous" wrapText="1"/>
    </xf>
    <xf numFmtId="4" fontId="30" fillId="0" borderId="0" xfId="0" applyNumberFormat="1" applyFont="1" applyFill="1" applyAlignment="1">
      <alignment horizontal="centerContinuous" wrapText="1"/>
    </xf>
    <xf numFmtId="0" fontId="31" fillId="0" borderId="0" xfId="0" applyNumberFormat="1" applyFont="1" applyFill="1" applyBorder="1" applyAlignment="1">
      <alignment horizontal="centerContinuous"/>
    </xf>
    <xf numFmtId="164" fontId="31" fillId="0" borderId="0" xfId="0" applyNumberFormat="1" applyFont="1" applyFill="1"/>
    <xf numFmtId="0" fontId="31" fillId="0" borderId="0" xfId="0" applyFont="1" applyFill="1"/>
    <xf numFmtId="164" fontId="14" fillId="0" borderId="0" xfId="0" applyNumberFormat="1" applyFont="1" applyFill="1"/>
    <xf numFmtId="0" fontId="13" fillId="0" borderId="0" xfId="0" applyFont="1" applyFill="1"/>
    <xf numFmtId="0" fontId="28" fillId="4" borderId="0" xfId="0" applyFont="1" applyFill="1" applyAlignment="1">
      <alignment wrapText="1"/>
    </xf>
    <xf numFmtId="164" fontId="14" fillId="0" borderId="0" xfId="0" applyNumberFormat="1" applyFont="1" applyFill="1" applyAlignment="1">
      <alignment wrapText="1"/>
    </xf>
    <xf numFmtId="0" fontId="13" fillId="0" borderId="0" xfId="0" applyFont="1" applyFill="1" applyAlignment="1">
      <alignment wrapText="1"/>
    </xf>
    <xf numFmtId="164" fontId="28" fillId="0" borderId="0" xfId="0" applyNumberFormat="1" applyFont="1" applyFill="1"/>
    <xf numFmtId="4" fontId="20" fillId="0" borderId="0" xfId="0" applyNumberFormat="1" applyFont="1" applyFill="1" applyAlignment="1">
      <alignment horizontal="right"/>
    </xf>
    <xf numFmtId="0" fontId="16" fillId="6" borderId="37" xfId="0" applyFont="1" applyFill="1" applyBorder="1" applyAlignment="1">
      <alignment horizontal="center" wrapText="1"/>
    </xf>
    <xf numFmtId="0" fontId="16" fillId="6" borderId="6" xfId="0" applyFont="1" applyFill="1" applyBorder="1" applyAlignment="1">
      <alignment horizontal="center" wrapText="1"/>
    </xf>
    <xf numFmtId="0" fontId="16" fillId="4" borderId="0" xfId="0" applyNumberFormat="1" applyFont="1" applyFill="1" applyBorder="1" applyAlignment="1">
      <alignment horizontal="center" wrapText="1"/>
    </xf>
    <xf numFmtId="0" fontId="13" fillId="0" borderId="33" xfId="0" applyFont="1" applyFill="1" applyBorder="1" applyAlignment="1">
      <alignment wrapText="1"/>
    </xf>
    <xf numFmtId="44" fontId="16" fillId="0" borderId="59" xfId="0" applyNumberFormat="1" applyFont="1" applyFill="1" applyBorder="1" applyAlignment="1">
      <alignment horizontal="right"/>
    </xf>
    <xf numFmtId="44" fontId="16" fillId="0" borderId="0" xfId="0" applyNumberFormat="1" applyFont="1" applyFill="1" applyBorder="1" applyAlignment="1">
      <alignment horizontal="center"/>
    </xf>
    <xf numFmtId="164" fontId="14" fillId="0" borderId="0" xfId="0" applyNumberFormat="1" applyFont="1" applyFill="1" applyBorder="1"/>
    <xf numFmtId="0" fontId="13" fillId="0" borderId="29" xfId="0" applyFont="1" applyFill="1" applyBorder="1" applyAlignment="1">
      <alignment wrapText="1"/>
    </xf>
    <xf numFmtId="44" fontId="16" fillId="0" borderId="48" xfId="0" applyNumberFormat="1" applyFont="1" applyFill="1" applyBorder="1" applyAlignment="1">
      <alignment horizontal="right"/>
    </xf>
    <xf numFmtId="0" fontId="13" fillId="0" borderId="34" xfId="0" applyFont="1" applyFill="1" applyBorder="1" applyAlignment="1">
      <alignment wrapText="1"/>
    </xf>
    <xf numFmtId="44" fontId="16" fillId="0" borderId="49" xfId="0" applyNumberFormat="1" applyFont="1" applyFill="1" applyBorder="1" applyAlignment="1">
      <alignment horizontal="right"/>
    </xf>
    <xf numFmtId="4" fontId="14" fillId="0" borderId="0" xfId="0" applyNumberFormat="1" applyFont="1" applyFill="1" applyAlignment="1">
      <alignment horizontal="right"/>
    </xf>
    <xf numFmtId="44" fontId="14" fillId="0" borderId="0" xfId="0" applyNumberFormat="1" applyFont="1" applyFill="1" applyBorder="1" applyAlignment="1">
      <alignment horizontal="center"/>
    </xf>
    <xf numFmtId="164" fontId="19" fillId="0" borderId="0" xfId="0" applyNumberFormat="1" applyFont="1" applyFill="1" applyBorder="1"/>
    <xf numFmtId="0" fontId="25" fillId="6" borderId="8" xfId="0" applyFont="1" applyFill="1" applyBorder="1" applyAlignment="1">
      <alignment horizontal="left" wrapText="1"/>
    </xf>
    <xf numFmtId="4" fontId="25" fillId="6" borderId="8" xfId="0" applyNumberFormat="1" applyFont="1" applyFill="1" applyBorder="1" applyAlignment="1">
      <alignment horizontal="left" wrapText="1"/>
    </xf>
    <xf numFmtId="0" fontId="26" fillId="6" borderId="42" xfId="0" applyNumberFormat="1" applyFont="1" applyFill="1" applyBorder="1" applyAlignment="1">
      <alignment horizontal="left"/>
    </xf>
    <xf numFmtId="0" fontId="26" fillId="0" borderId="43" xfId="0" applyFont="1" applyFill="1" applyBorder="1"/>
    <xf numFmtId="0" fontId="26" fillId="0" borderId="4" xfId="0" applyFont="1" applyBorder="1" applyAlignment="1">
      <alignment vertical="center"/>
    </xf>
    <xf numFmtId="4" fontId="26" fillId="0" borderId="4" xfId="0" applyNumberFormat="1" applyFont="1" applyBorder="1" applyAlignment="1">
      <alignment horizontal="right" vertical="center" wrapText="1"/>
    </xf>
    <xf numFmtId="0" fontId="26" fillId="0" borderId="19" xfId="0" applyNumberFormat="1" applyFont="1" applyBorder="1" applyAlignment="1">
      <alignment horizontal="center" vertical="center" wrapText="1"/>
    </xf>
    <xf numFmtId="0" fontId="26" fillId="0" borderId="1" xfId="0" applyFont="1" applyBorder="1" applyAlignment="1">
      <alignment vertical="center" wrapText="1"/>
    </xf>
    <xf numFmtId="4" fontId="26" fillId="0" borderId="1" xfId="0" applyNumberFormat="1" applyFont="1" applyBorder="1" applyAlignment="1">
      <alignment horizontal="right" vertical="center" wrapText="1"/>
    </xf>
    <xf numFmtId="0" fontId="26" fillId="0" borderId="13" xfId="0" applyNumberFormat="1" applyFont="1" applyBorder="1" applyAlignment="1">
      <alignment horizontal="center" vertical="center" wrapText="1"/>
    </xf>
    <xf numFmtId="0" fontId="26" fillId="0" borderId="3" xfId="0" applyFont="1" applyBorder="1" applyAlignment="1">
      <alignment vertical="center" wrapText="1"/>
    </xf>
    <xf numFmtId="4" fontId="26" fillId="0" borderId="3" xfId="0" applyNumberFormat="1" applyFont="1" applyBorder="1" applyAlignment="1">
      <alignment horizontal="right" vertical="center" wrapText="1"/>
    </xf>
    <xf numFmtId="0" fontId="26" fillId="0" borderId="14" xfId="0" applyNumberFormat="1" applyFont="1" applyBorder="1" applyAlignment="1">
      <alignment horizontal="center" vertical="center" wrapText="1"/>
    </xf>
    <xf numFmtId="4" fontId="25" fillId="0" borderId="26" xfId="0" applyNumberFormat="1" applyFont="1" applyBorder="1" applyAlignment="1">
      <alignment horizontal="right" vertical="center" wrapText="1"/>
    </xf>
    <xf numFmtId="0" fontId="26" fillId="6" borderId="27" xfId="0" applyNumberFormat="1" applyFont="1" applyFill="1" applyBorder="1" applyAlignment="1">
      <alignment horizontal="center" vertical="center" wrapText="1"/>
    </xf>
    <xf numFmtId="0" fontId="25" fillId="6" borderId="7" xfId="0" applyFont="1" applyFill="1" applyBorder="1" applyAlignment="1">
      <alignment horizontal="centerContinuous"/>
    </xf>
    <xf numFmtId="0" fontId="25" fillId="6" borderId="8" xfId="0" applyFont="1" applyFill="1" applyBorder="1" applyAlignment="1">
      <alignment horizontal="centerContinuous" wrapText="1"/>
    </xf>
    <xf numFmtId="4" fontId="25" fillId="6" borderId="8" xfId="0" applyNumberFormat="1" applyFont="1" applyFill="1" applyBorder="1" applyAlignment="1">
      <alignment horizontal="centerContinuous"/>
    </xf>
    <xf numFmtId="0" fontId="26" fillId="6" borderId="21" xfId="0" applyNumberFormat="1" applyFont="1" applyFill="1" applyBorder="1" applyAlignment="1">
      <alignment horizontal="centerContinuous"/>
    </xf>
    <xf numFmtId="0" fontId="25" fillId="6" borderId="15" xfId="0" applyFont="1" applyFill="1" applyBorder="1" applyAlignment="1">
      <alignment wrapText="1"/>
    </xf>
    <xf numFmtId="0" fontId="25" fillId="6" borderId="16" xfId="0" applyFont="1" applyFill="1" applyBorder="1" applyAlignment="1">
      <alignment wrapText="1"/>
    </xf>
    <xf numFmtId="4" fontId="25" fillId="6" borderId="16" xfId="0" applyNumberFormat="1" applyFont="1" applyFill="1" applyBorder="1" applyAlignment="1">
      <alignment horizontal="center" wrapText="1"/>
    </xf>
    <xf numFmtId="0" fontId="25" fillId="6" borderId="17" xfId="0" applyNumberFormat="1" applyFont="1" applyFill="1" applyBorder="1" applyAlignment="1">
      <alignment horizontal="center" wrapText="1"/>
    </xf>
    <xf numFmtId="0" fontId="26" fillId="0" borderId="4" xfId="0" applyFont="1" applyBorder="1" applyAlignment="1">
      <alignment vertical="center" wrapText="1"/>
    </xf>
    <xf numFmtId="0" fontId="26" fillId="0" borderId="1" xfId="0" applyFont="1" applyBorder="1" applyAlignment="1">
      <alignment horizontal="left" vertical="center" wrapText="1"/>
    </xf>
    <xf numFmtId="0" fontId="26" fillId="0" borderId="3" xfId="0" applyFont="1" applyBorder="1" applyAlignment="1">
      <alignment horizontal="left" vertical="center" wrapText="1"/>
    </xf>
    <xf numFmtId="0" fontId="25" fillId="6" borderId="18" xfId="0" applyFont="1" applyFill="1" applyBorder="1" applyAlignment="1">
      <alignment horizontal="centerContinuous"/>
    </xf>
    <xf numFmtId="0" fontId="25" fillId="6" borderId="9" xfId="0" applyFont="1" applyFill="1" applyBorder="1" applyAlignment="1">
      <alignment horizontal="centerContinuous" wrapText="1"/>
    </xf>
    <xf numFmtId="0" fontId="25" fillId="6" borderId="10" xfId="0" applyFont="1" applyFill="1" applyBorder="1" applyAlignment="1">
      <alignment horizontal="centerContinuous" wrapText="1"/>
    </xf>
    <xf numFmtId="0" fontId="25" fillId="6" borderId="11" xfId="0" applyNumberFormat="1" applyFont="1" applyFill="1" applyBorder="1" applyAlignment="1">
      <alignment horizontal="centerContinuous" wrapText="1"/>
    </xf>
    <xf numFmtId="0" fontId="26" fillId="0" borderId="7" xfId="0" applyFont="1" applyFill="1" applyBorder="1"/>
    <xf numFmtId="0" fontId="26" fillId="0" borderId="8" xfId="0" applyFont="1" applyBorder="1" applyAlignment="1">
      <alignment vertical="center" wrapText="1"/>
    </xf>
    <xf numFmtId="4" fontId="26" fillId="0" borderId="8" xfId="0" applyNumberFormat="1" applyFont="1" applyBorder="1" applyAlignment="1">
      <alignment horizontal="right" vertical="center" wrapText="1"/>
    </xf>
    <xf numFmtId="0" fontId="26" fillId="0" borderId="21" xfId="0" applyNumberFormat="1" applyFont="1" applyBorder="1" applyAlignment="1">
      <alignment horizontal="center" vertical="center" wrapText="1"/>
    </xf>
    <xf numFmtId="0" fontId="26" fillId="0" borderId="12" xfId="0" applyFont="1" applyFill="1" applyBorder="1"/>
    <xf numFmtId="0" fontId="26" fillId="0" borderId="1" xfId="0" applyFont="1" applyBorder="1" applyAlignment="1">
      <alignment vertical="center"/>
    </xf>
    <xf numFmtId="4" fontId="26" fillId="0" borderId="1" xfId="0" applyNumberFormat="1" applyFont="1" applyBorder="1" applyAlignment="1">
      <alignment horizontal="right" vertical="center"/>
    </xf>
    <xf numFmtId="0" fontId="26" fillId="0" borderId="15" xfId="0" applyFont="1" applyFill="1" applyBorder="1"/>
    <xf numFmtId="0" fontId="25" fillId="6" borderId="33" xfId="0" applyFont="1" applyFill="1" applyBorder="1" applyAlignment="1">
      <alignment horizontal="centerContinuous"/>
    </xf>
    <xf numFmtId="165" fontId="25" fillId="6" borderId="8" xfId="0" applyNumberFormat="1" applyFont="1" applyFill="1" applyBorder="1" applyAlignment="1">
      <alignment horizontal="centerContinuous"/>
    </xf>
    <xf numFmtId="0" fontId="25" fillId="6" borderId="20" xfId="0" applyFont="1" applyFill="1" applyBorder="1" applyAlignment="1">
      <alignment wrapText="1"/>
    </xf>
    <xf numFmtId="0" fontId="25" fillId="6" borderId="3" xfId="0" applyFont="1" applyFill="1" applyBorder="1" applyAlignment="1">
      <alignment wrapText="1"/>
    </xf>
    <xf numFmtId="4" fontId="25" fillId="6" borderId="3" xfId="0" applyNumberFormat="1" applyFont="1" applyFill="1" applyBorder="1" applyAlignment="1">
      <alignment horizontal="center" wrapText="1"/>
    </xf>
    <xf numFmtId="0" fontId="25" fillId="6" borderId="14" xfId="0" applyNumberFormat="1" applyFont="1" applyFill="1" applyBorder="1" applyAlignment="1">
      <alignment horizontal="center" wrapText="1"/>
    </xf>
    <xf numFmtId="0" fontId="26" fillId="4" borderId="13" xfId="0" applyNumberFormat="1" applyFont="1" applyFill="1" applyBorder="1" applyAlignment="1">
      <alignment horizontal="center" vertical="center" wrapText="1"/>
    </xf>
    <xf numFmtId="0" fontId="26" fillId="4" borderId="14" xfId="0" applyNumberFormat="1" applyFont="1" applyFill="1" applyBorder="1" applyAlignment="1">
      <alignment horizontal="center" vertical="center" wrapText="1"/>
    </xf>
    <xf numFmtId="0" fontId="25" fillId="6" borderId="8" xfId="0" applyFont="1" applyFill="1" applyBorder="1" applyAlignment="1">
      <alignment horizontal="centerContinuous"/>
    </xf>
    <xf numFmtId="0" fontId="26" fillId="0" borderId="8" xfId="0" applyFont="1" applyFill="1" applyBorder="1" applyAlignment="1">
      <alignment vertical="top" wrapText="1"/>
    </xf>
    <xf numFmtId="4" fontId="26" fillId="0" borderId="8" xfId="0" applyNumberFormat="1" applyFont="1" applyFill="1" applyBorder="1" applyAlignment="1">
      <alignment horizontal="right"/>
    </xf>
    <xf numFmtId="0" fontId="26" fillId="4" borderId="21" xfId="0" applyNumberFormat="1" applyFont="1" applyFill="1" applyBorder="1" applyAlignment="1">
      <alignment horizontal="center"/>
    </xf>
    <xf numFmtId="0" fontId="26" fillId="0" borderId="1" xfId="0" applyFont="1" applyFill="1" applyBorder="1" applyAlignment="1">
      <alignment vertical="top" wrapText="1"/>
    </xf>
    <xf numFmtId="4" fontId="26" fillId="0" borderId="1" xfId="0" applyNumberFormat="1" applyFont="1" applyFill="1" applyBorder="1" applyAlignment="1">
      <alignment horizontal="right"/>
    </xf>
    <xf numFmtId="0" fontId="26" fillId="4" borderId="13" xfId="0" applyNumberFormat="1" applyFont="1" applyFill="1" applyBorder="1" applyAlignment="1">
      <alignment horizontal="center"/>
    </xf>
    <xf numFmtId="0" fontId="26" fillId="0" borderId="1" xfId="0" applyFont="1" applyFill="1" applyBorder="1"/>
    <xf numFmtId="0" fontId="26" fillId="0" borderId="1" xfId="0" applyFont="1" applyBorder="1"/>
    <xf numFmtId="4" fontId="26" fillId="0" borderId="1" xfId="0" applyNumberFormat="1" applyFont="1" applyFill="1" applyBorder="1" applyAlignment="1">
      <alignment horizontal="right" vertical="top" wrapText="1"/>
    </xf>
    <xf numFmtId="0" fontId="26" fillId="4" borderId="13" xfId="0" applyNumberFormat="1" applyFont="1" applyFill="1" applyBorder="1" applyAlignment="1">
      <alignment horizontal="center" vertical="top" wrapText="1"/>
    </xf>
    <xf numFmtId="0" fontId="26" fillId="0" borderId="16" xfId="0" applyFont="1" applyBorder="1"/>
    <xf numFmtId="4" fontId="26" fillId="0" borderId="16" xfId="0" applyNumberFormat="1" applyFont="1" applyFill="1" applyBorder="1" applyAlignment="1">
      <alignment horizontal="right" vertical="top" wrapText="1"/>
    </xf>
    <xf numFmtId="0" fontId="26" fillId="0" borderId="17" xfId="0" applyNumberFormat="1" applyFont="1" applyFill="1" applyBorder="1" applyAlignment="1">
      <alignment horizontal="center"/>
    </xf>
    <xf numFmtId="4" fontId="25" fillId="0" borderId="26" xfId="0" applyNumberFormat="1" applyFont="1" applyFill="1" applyBorder="1" applyAlignment="1">
      <alignment horizontal="right" vertical="top" wrapText="1"/>
    </xf>
    <xf numFmtId="0" fontId="26" fillId="6" borderId="27" xfId="0" applyNumberFormat="1" applyFont="1" applyFill="1" applyBorder="1" applyAlignment="1">
      <alignment horizontal="center"/>
    </xf>
    <xf numFmtId="0" fontId="25" fillId="7" borderId="8" xfId="0" applyFont="1" applyFill="1" applyBorder="1" applyAlignment="1">
      <alignment horizontal="centerContinuous" wrapText="1"/>
    </xf>
    <xf numFmtId="0" fontId="26" fillId="0" borderId="8" xfId="0" applyFont="1" applyFill="1" applyBorder="1" applyAlignment="1">
      <alignment horizontal="left" vertical="center" wrapText="1"/>
    </xf>
    <xf numFmtId="4" fontId="26" fillId="0" borderId="8" xfId="0" applyNumberFormat="1" applyFont="1" applyFill="1" applyBorder="1" applyAlignment="1">
      <alignment horizontal="right" vertical="center" wrapText="1"/>
    </xf>
    <xf numFmtId="0" fontId="26" fillId="4" borderId="21" xfId="0" applyNumberFormat="1" applyFont="1" applyFill="1" applyBorder="1" applyAlignment="1">
      <alignment horizontal="center" vertical="center" wrapText="1"/>
    </xf>
    <xf numFmtId="4" fontId="26" fillId="0" borderId="1" xfId="0" applyNumberFormat="1" applyFont="1" applyFill="1" applyBorder="1" applyAlignment="1">
      <alignment horizontal="right" wrapText="1"/>
    </xf>
    <xf numFmtId="0" fontId="26" fillId="0" borderId="1" xfId="0" applyFont="1" applyFill="1" applyBorder="1" applyAlignment="1">
      <alignment horizontal="left" vertical="center"/>
    </xf>
    <xf numFmtId="0" fontId="26" fillId="4" borderId="13" xfId="0" applyNumberFormat="1" applyFont="1" applyFill="1" applyBorder="1" applyAlignment="1">
      <alignment horizontal="center" vertical="center"/>
    </xf>
    <xf numFmtId="0" fontId="26" fillId="0" borderId="13" xfId="0" applyNumberFormat="1" applyFont="1" applyFill="1" applyBorder="1" applyAlignment="1">
      <alignment horizontal="center" vertical="top" wrapText="1"/>
    </xf>
    <xf numFmtId="0" fontId="26" fillId="0" borderId="1" xfId="0" applyFont="1" applyFill="1" applyBorder="1" applyAlignment="1">
      <alignment horizontal="left" vertical="center" wrapText="1"/>
    </xf>
    <xf numFmtId="0" fontId="26" fillId="0" borderId="13" xfId="0" applyNumberFormat="1" applyFont="1" applyFill="1" applyBorder="1" applyAlignment="1">
      <alignment horizontal="center" vertical="center" wrapText="1"/>
    </xf>
    <xf numFmtId="0" fontId="26" fillId="0" borderId="16" xfId="0" applyFont="1" applyFill="1" applyBorder="1" applyAlignment="1">
      <alignment horizontal="left" vertical="center" wrapText="1"/>
    </xf>
    <xf numFmtId="4" fontId="26" fillId="0" borderId="16" xfId="0" applyNumberFormat="1" applyFont="1" applyFill="1" applyBorder="1" applyAlignment="1">
      <alignment horizontal="right"/>
    </xf>
    <xf numFmtId="0" fontId="26" fillId="0" borderId="17" xfId="0" applyNumberFormat="1" applyFont="1" applyFill="1" applyBorder="1" applyAlignment="1">
      <alignment horizontal="center" vertical="center" wrapText="1"/>
    </xf>
    <xf numFmtId="0" fontId="26" fillId="0" borderId="35" xfId="0" applyFont="1" applyFill="1" applyBorder="1"/>
    <xf numFmtId="0" fontId="26" fillId="0" borderId="47" xfId="0" applyFont="1" applyFill="1" applyBorder="1" applyAlignment="1">
      <alignment horizontal="left" vertical="center" wrapText="1"/>
    </xf>
    <xf numFmtId="4" fontId="26" fillId="0" borderId="47" xfId="0" applyNumberFormat="1" applyFont="1" applyFill="1" applyBorder="1" applyAlignment="1">
      <alignment horizontal="right"/>
    </xf>
    <xf numFmtId="0" fontId="26" fillId="0" borderId="36" xfId="0" applyNumberFormat="1" applyFont="1" applyFill="1" applyBorder="1" applyAlignment="1">
      <alignment horizontal="center" vertical="center" wrapText="1"/>
    </xf>
    <xf numFmtId="4" fontId="25" fillId="0" borderId="6" xfId="0" applyNumberFormat="1" applyFont="1" applyFill="1" applyBorder="1" applyAlignment="1">
      <alignment horizontal="right"/>
    </xf>
    <xf numFmtId="0" fontId="26" fillId="6" borderId="40" xfId="0" applyNumberFormat="1" applyFont="1" applyFill="1" applyBorder="1" applyAlignment="1">
      <alignment horizontal="center" vertical="center" wrapText="1"/>
    </xf>
    <xf numFmtId="0" fontId="26" fillId="0" borderId="33" xfId="0" applyFont="1" applyFill="1" applyBorder="1"/>
    <xf numFmtId="0" fontId="25" fillId="0" borderId="21" xfId="0" applyNumberFormat="1" applyFont="1" applyBorder="1" applyAlignment="1">
      <alignment horizontal="center" vertical="center" wrapText="1"/>
    </xf>
    <xf numFmtId="0" fontId="26" fillId="0" borderId="29" xfId="0" applyFont="1" applyFill="1" applyBorder="1"/>
    <xf numFmtId="0" fontId="26" fillId="0" borderId="47" xfId="0" applyFont="1" applyBorder="1"/>
    <xf numFmtId="4" fontId="26" fillId="0" borderId="31" xfId="0" applyNumberFormat="1" applyFont="1" applyFill="1" applyBorder="1" applyAlignment="1">
      <alignment horizontal="right"/>
    </xf>
    <xf numFmtId="0" fontId="25" fillId="0" borderId="17" xfId="0" applyNumberFormat="1" applyFont="1" applyFill="1" applyBorder="1" applyAlignment="1">
      <alignment horizontal="center"/>
    </xf>
    <xf numFmtId="0" fontId="26" fillId="6" borderId="40" xfId="0" applyNumberFormat="1" applyFont="1" applyFill="1" applyBorder="1" applyAlignment="1">
      <alignment horizontal="center"/>
    </xf>
    <xf numFmtId="0" fontId="26" fillId="0" borderId="21" xfId="0" applyNumberFormat="1" applyFont="1" applyFill="1" applyBorder="1" applyAlignment="1">
      <alignment horizontal="center"/>
    </xf>
    <xf numFmtId="0" fontId="26" fillId="0" borderId="16" xfId="0" applyFont="1" applyFill="1" applyBorder="1" applyAlignment="1">
      <alignment vertical="top" wrapText="1"/>
    </xf>
    <xf numFmtId="0" fontId="26" fillId="6" borderId="6" xfId="0" applyNumberFormat="1" applyFont="1" applyFill="1" applyBorder="1" applyAlignment="1">
      <alignment horizontal="center"/>
    </xf>
    <xf numFmtId="0" fontId="26" fillId="6" borderId="20" xfId="0" applyFont="1" applyFill="1" applyBorder="1" applyAlignment="1">
      <alignment wrapText="1"/>
    </xf>
    <xf numFmtId="0" fontId="26" fillId="6" borderId="3" xfId="0" applyFont="1" applyFill="1" applyBorder="1" applyAlignment="1">
      <alignment wrapText="1"/>
    </xf>
    <xf numFmtId="0" fontId="26" fillId="0" borderId="8" xfId="0" applyFont="1" applyBorder="1" applyAlignment="1">
      <alignment horizontal="left" vertical="center" wrapText="1"/>
    </xf>
    <xf numFmtId="4" fontId="26" fillId="4" borderId="8" xfId="0" applyNumberFormat="1" applyFont="1" applyFill="1" applyBorder="1" applyAlignment="1">
      <alignment horizontal="right" vertical="center" wrapText="1"/>
    </xf>
    <xf numFmtId="4" fontId="25" fillId="0" borderId="6" xfId="0" applyNumberFormat="1" applyFont="1" applyBorder="1" applyAlignment="1">
      <alignment horizontal="right" vertical="center" wrapText="1"/>
    </xf>
    <xf numFmtId="0" fontId="26" fillId="6" borderId="6" xfId="0" applyNumberFormat="1" applyFont="1" applyFill="1" applyBorder="1" applyAlignment="1">
      <alignment horizontal="center" vertical="center" wrapText="1"/>
    </xf>
    <xf numFmtId="0" fontId="25" fillId="6" borderId="8" xfId="0" applyFont="1" applyFill="1" applyBorder="1" applyAlignment="1">
      <alignment horizontal="left"/>
    </xf>
    <xf numFmtId="4" fontId="25" fillId="6" borderId="8" xfId="0" applyNumberFormat="1" applyFont="1" applyFill="1" applyBorder="1" applyAlignment="1">
      <alignment horizontal="right"/>
    </xf>
    <xf numFmtId="0" fontId="26" fillId="6" borderId="21" xfId="0" applyNumberFormat="1" applyFont="1" applyFill="1" applyBorder="1" applyAlignment="1">
      <alignment horizontal="center"/>
    </xf>
    <xf numFmtId="0" fontId="26" fillId="6" borderId="15" xfId="0" applyFont="1" applyFill="1" applyBorder="1" applyAlignment="1">
      <alignment wrapText="1"/>
    </xf>
    <xf numFmtId="0" fontId="26" fillId="6" borderId="16" xfId="0" applyFont="1" applyFill="1" applyBorder="1" applyAlignment="1">
      <alignment wrapText="1"/>
    </xf>
    <xf numFmtId="4" fontId="26" fillId="0" borderId="6" xfId="0" applyNumberFormat="1" applyFont="1" applyBorder="1" applyAlignment="1">
      <alignment horizontal="right" vertical="center" wrapText="1"/>
    </xf>
    <xf numFmtId="0" fontId="26" fillId="0" borderId="18" xfId="0" applyFont="1" applyFill="1" applyBorder="1"/>
    <xf numFmtId="0" fontId="26" fillId="0" borderId="4" xfId="0" applyFont="1" applyFill="1" applyBorder="1" applyAlignment="1">
      <alignment wrapText="1"/>
    </xf>
    <xf numFmtId="4" fontId="26" fillId="0" borderId="4" xfId="0" applyNumberFormat="1" applyFont="1" applyFill="1" applyBorder="1" applyAlignment="1">
      <alignment horizontal="right"/>
    </xf>
    <xf numFmtId="0" fontId="26" fillId="0" borderId="19" xfId="0" applyNumberFormat="1" applyFont="1" applyFill="1" applyBorder="1" applyAlignment="1">
      <alignment horizontal="center"/>
    </xf>
    <xf numFmtId="0" fontId="26" fillId="0" borderId="1" xfId="0" applyFont="1" applyFill="1" applyBorder="1" applyAlignment="1">
      <alignment wrapText="1"/>
    </xf>
    <xf numFmtId="0" fontId="26" fillId="0" borderId="13" xfId="0" applyNumberFormat="1" applyFont="1" applyFill="1" applyBorder="1" applyAlignment="1">
      <alignment horizontal="center"/>
    </xf>
    <xf numFmtId="0" fontId="26" fillId="0" borderId="3" xfId="0" applyFont="1" applyFill="1" applyBorder="1" applyAlignment="1">
      <alignment wrapText="1"/>
    </xf>
    <xf numFmtId="4" fontId="26" fillId="0" borderId="3" xfId="0" applyNumberFormat="1" applyFont="1" applyFill="1" applyBorder="1" applyAlignment="1">
      <alignment horizontal="right"/>
    </xf>
    <xf numFmtId="0" fontId="26" fillId="0" borderId="14" xfId="0" applyNumberFormat="1" applyFont="1" applyFill="1" applyBorder="1" applyAlignment="1">
      <alignment horizontal="center"/>
    </xf>
    <xf numFmtId="4" fontId="26" fillId="0" borderId="26" xfId="0" applyNumberFormat="1" applyFont="1" applyFill="1" applyBorder="1" applyAlignment="1">
      <alignment horizontal="right"/>
    </xf>
    <xf numFmtId="0" fontId="26" fillId="0" borderId="8" xfId="0" applyFont="1" applyFill="1" applyBorder="1" applyAlignment="1">
      <alignment wrapText="1"/>
    </xf>
    <xf numFmtId="0" fontId="26" fillId="0" borderId="44" xfId="0" applyFont="1" applyFill="1" applyBorder="1"/>
    <xf numFmtId="4" fontId="25" fillId="0" borderId="45" xfId="0" applyNumberFormat="1" applyFont="1" applyBorder="1" applyAlignment="1">
      <alignment horizontal="right" vertical="center" wrapText="1"/>
    </xf>
    <xf numFmtId="0" fontId="26" fillId="6" borderId="46" xfId="0" applyNumberFormat="1" applyFont="1" applyFill="1" applyBorder="1" applyAlignment="1">
      <alignment horizontal="center" vertical="center" wrapText="1"/>
    </xf>
    <xf numFmtId="0" fontId="26" fillId="0" borderId="3" xfId="0" applyFont="1" applyFill="1" applyBorder="1" applyAlignment="1">
      <alignment vertical="top" wrapText="1"/>
    </xf>
    <xf numFmtId="4" fontId="25" fillId="0" borderId="26" xfId="0" applyNumberFormat="1" applyFont="1" applyFill="1" applyBorder="1" applyAlignment="1">
      <alignment horizontal="right"/>
    </xf>
    <xf numFmtId="0" fontId="26" fillId="0" borderId="8" xfId="0" applyFont="1" applyBorder="1"/>
    <xf numFmtId="4" fontId="26" fillId="0" borderId="8" xfId="0" applyNumberFormat="1" applyFont="1" applyBorder="1" applyAlignment="1">
      <alignment horizontal="right"/>
    </xf>
    <xf numFmtId="0" fontId="25" fillId="0" borderId="21" xfId="0" applyNumberFormat="1" applyFont="1" applyBorder="1" applyAlignment="1">
      <alignment horizontal="center"/>
    </xf>
    <xf numFmtId="0" fontId="25" fillId="0" borderId="13" xfId="0" applyNumberFormat="1" applyFont="1" applyBorder="1" applyAlignment="1">
      <alignment horizontal="center" vertical="center" wrapText="1"/>
    </xf>
    <xf numFmtId="0" fontId="26" fillId="0" borderId="9" xfId="0" applyFont="1" applyBorder="1" applyAlignment="1">
      <alignment vertical="center" wrapText="1"/>
    </xf>
    <xf numFmtId="0" fontId="26" fillId="0" borderId="2" xfId="0" applyFont="1" applyBorder="1" applyAlignment="1">
      <alignment vertical="center"/>
    </xf>
    <xf numFmtId="0" fontId="26" fillId="0" borderId="2" xfId="0" applyFont="1" applyBorder="1" applyAlignment="1">
      <alignment vertical="center" wrapText="1"/>
    </xf>
    <xf numFmtId="0" fontId="26" fillId="0" borderId="5" xfId="0" applyFont="1" applyBorder="1" applyAlignment="1">
      <alignment vertical="center" wrapText="1"/>
    </xf>
    <xf numFmtId="4" fontId="26" fillId="0" borderId="1" xfId="0" applyNumberFormat="1" applyFont="1" applyFill="1" applyBorder="1" applyAlignment="1">
      <alignment horizontal="right" vertical="center" wrapText="1"/>
    </xf>
    <xf numFmtId="4" fontId="26" fillId="0" borderId="26" xfId="0" applyNumberFormat="1" applyFont="1" applyBorder="1" applyAlignment="1">
      <alignment horizontal="right" vertical="center" wrapText="1"/>
    </xf>
    <xf numFmtId="0" fontId="25" fillId="6" borderId="7" xfId="0" applyFont="1" applyFill="1" applyBorder="1" applyAlignment="1">
      <alignment horizontal="centerContinuous" wrapText="1"/>
    </xf>
    <xf numFmtId="0" fontId="33" fillId="0" borderId="0" xfId="0" applyNumberFormat="1" applyFont="1" applyAlignment="1">
      <alignment horizontal="center" vertical="center" wrapText="1"/>
    </xf>
    <xf numFmtId="0" fontId="33" fillId="0" borderId="0" xfId="0" applyFont="1" applyAlignment="1">
      <alignment horizontal="center" vertical="center" wrapText="1"/>
    </xf>
    <xf numFmtId="164" fontId="33" fillId="0" borderId="0" xfId="0" applyNumberFormat="1" applyFont="1" applyAlignment="1">
      <alignment horizontal="center" vertical="center" wrapText="1"/>
    </xf>
    <xf numFmtId="0" fontId="34" fillId="0" borderId="0" xfId="0" applyFont="1" applyAlignment="1">
      <alignment horizontal="centerContinuous" vertical="center" wrapText="1"/>
    </xf>
    <xf numFmtId="0" fontId="34" fillId="0" borderId="0" xfId="0" applyNumberFormat="1" applyFont="1" applyAlignment="1">
      <alignment horizontal="centerContinuous" vertical="center" wrapText="1"/>
    </xf>
    <xf numFmtId="164" fontId="34" fillId="0" borderId="0" xfId="0" applyNumberFormat="1" applyFont="1" applyAlignment="1">
      <alignment horizontal="centerContinuous" vertical="center" wrapText="1"/>
    </xf>
    <xf numFmtId="0" fontId="35" fillId="0" borderId="0" xfId="0" applyFont="1" applyAlignment="1">
      <alignment horizontal="center" vertical="center" wrapText="1"/>
    </xf>
    <xf numFmtId="0" fontId="13" fillId="4" borderId="0" xfId="0" applyFont="1" applyFill="1" applyAlignment="1">
      <alignment horizontal="center" vertical="center" wrapText="1"/>
    </xf>
    <xf numFmtId="0" fontId="19" fillId="4" borderId="0" xfId="0" applyFont="1" applyFill="1" applyAlignment="1">
      <alignment horizontal="center" vertical="center" wrapText="1"/>
    </xf>
    <xf numFmtId="0" fontId="36" fillId="0" borderId="0" xfId="0" applyFont="1" applyAlignment="1">
      <alignment horizontal="center" vertical="center" wrapText="1"/>
    </xf>
    <xf numFmtId="0" fontId="22" fillId="5" borderId="25" xfId="0" applyFont="1" applyFill="1" applyBorder="1" applyAlignment="1">
      <alignment horizontal="center" vertical="center" wrapText="1"/>
    </xf>
    <xf numFmtId="0" fontId="22" fillId="5" borderId="26" xfId="0" applyFont="1" applyFill="1" applyBorder="1" applyAlignment="1">
      <alignment horizontal="center" vertical="center" wrapText="1"/>
    </xf>
    <xf numFmtId="0" fontId="22" fillId="5" borderId="26" xfId="0" applyNumberFormat="1" applyFont="1" applyFill="1" applyBorder="1" applyAlignment="1">
      <alignment horizontal="center" vertical="center" wrapText="1"/>
    </xf>
    <xf numFmtId="164" fontId="22" fillId="5" borderId="26" xfId="0" applyNumberFormat="1" applyFont="1" applyFill="1" applyBorder="1" applyAlignment="1">
      <alignment horizontal="center" vertical="center" wrapText="1"/>
    </xf>
    <xf numFmtId="0" fontId="22" fillId="5" borderId="27"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0" borderId="8" xfId="0" applyFont="1" applyBorder="1" applyAlignment="1">
      <alignment horizontal="center" vertical="center" wrapText="1"/>
    </xf>
    <xf numFmtId="164" fontId="21" fillId="4" borderId="8" xfId="0" applyNumberFormat="1"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21" xfId="0" applyFont="1" applyFill="1" applyBorder="1" applyAlignment="1">
      <alignment horizontal="center" vertical="center" wrapText="1"/>
    </xf>
    <xf numFmtId="0" fontId="21" fillId="4" borderId="12" xfId="0" applyFont="1" applyFill="1" applyBorder="1" applyAlignment="1">
      <alignment horizontal="center" vertical="center" wrapText="1"/>
    </xf>
    <xf numFmtId="164" fontId="21" fillId="4" borderId="1" xfId="0" applyNumberFormat="1"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13" xfId="0" applyFont="1" applyFill="1" applyBorder="1" applyAlignment="1">
      <alignment horizontal="center" vertical="center" wrapText="1"/>
    </xf>
    <xf numFmtId="0" fontId="21" fillId="0" borderId="3" xfId="0" applyFont="1" applyBorder="1" applyAlignment="1">
      <alignment horizontal="center" vertical="center" wrapText="1"/>
    </xf>
    <xf numFmtId="164" fontId="21" fillId="4" borderId="3" xfId="0" applyNumberFormat="1"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6" fillId="0" borderId="1" xfId="0" applyFont="1" applyBorder="1" applyAlignment="1">
      <alignment horizontal="center" vertical="center" wrapText="1"/>
    </xf>
    <xf numFmtId="0" fontId="23" fillId="4" borderId="1" xfId="0" applyFont="1" applyFill="1" applyBorder="1" applyAlignment="1">
      <alignment horizontal="center" vertical="center" wrapText="1"/>
    </xf>
    <xf numFmtId="0" fontId="21" fillId="0" borderId="4" xfId="0" applyFont="1" applyBorder="1" applyAlignment="1">
      <alignment horizontal="center" vertical="center" wrapText="1"/>
    </xf>
    <xf numFmtId="0" fontId="21" fillId="4" borderId="4" xfId="0" applyFont="1" applyFill="1" applyBorder="1" applyAlignment="1">
      <alignment horizontal="center" vertical="center" wrapText="1"/>
    </xf>
    <xf numFmtId="0" fontId="21" fillId="0" borderId="19" xfId="0" applyFont="1" applyBorder="1" applyAlignment="1">
      <alignment horizontal="center" vertical="center" wrapText="1"/>
    </xf>
    <xf numFmtId="0" fontId="21" fillId="4" borderId="15" xfId="0" applyFont="1" applyFill="1" applyBorder="1" applyAlignment="1">
      <alignment horizontal="center" vertical="center" wrapText="1"/>
    </xf>
    <xf numFmtId="0" fontId="21" fillId="0" borderId="16" xfId="0" applyFont="1" applyBorder="1" applyAlignment="1">
      <alignment horizontal="center" vertical="center" wrapText="1"/>
    </xf>
    <xf numFmtId="6" fontId="21" fillId="0" borderId="16" xfId="0" applyNumberFormat="1" applyFont="1" applyBorder="1" applyAlignment="1">
      <alignment horizontal="center" vertical="center" wrapText="1"/>
    </xf>
    <xf numFmtId="0" fontId="21" fillId="4" borderId="16" xfId="0" applyFont="1" applyFill="1" applyBorder="1" applyAlignment="1">
      <alignment horizontal="center" vertical="center" wrapText="1"/>
    </xf>
    <xf numFmtId="0" fontId="21" fillId="0" borderId="17" xfId="0" applyFont="1" applyBorder="1" applyAlignment="1">
      <alignment horizontal="center" vertical="center" wrapText="1"/>
    </xf>
    <xf numFmtId="0" fontId="13" fillId="0" borderId="0" xfId="0" applyFont="1"/>
    <xf numFmtId="0" fontId="37" fillId="0" borderId="0" xfId="0" applyFont="1"/>
    <xf numFmtId="0" fontId="13" fillId="0" borderId="0" xfId="0" applyFont="1" applyAlignment="1">
      <alignment horizontal="left" vertical="center" wrapText="1"/>
    </xf>
    <xf numFmtId="0" fontId="16" fillId="6" borderId="53" xfId="0" applyFont="1" applyFill="1" applyBorder="1" applyAlignment="1">
      <alignment horizontal="center" vertical="center" wrapText="1"/>
    </xf>
    <xf numFmtId="0" fontId="16" fillId="6" borderId="46" xfId="0" applyFont="1" applyFill="1" applyBorder="1" applyAlignment="1">
      <alignment horizontal="left" vertical="center" wrapText="1"/>
    </xf>
    <xf numFmtId="0" fontId="16" fillId="6" borderId="60" xfId="0" applyFont="1" applyFill="1" applyBorder="1" applyAlignment="1">
      <alignment horizontal="center" vertical="center" wrapText="1"/>
    </xf>
    <xf numFmtId="0" fontId="16" fillId="6" borderId="46" xfId="0" applyFont="1" applyFill="1" applyBorder="1" applyAlignment="1">
      <alignment horizontal="center" vertical="center" wrapText="1"/>
    </xf>
    <xf numFmtId="0" fontId="13" fillId="0" borderId="54" xfId="0" applyFont="1" applyBorder="1" applyAlignment="1">
      <alignment vertical="center" wrapText="1"/>
    </xf>
    <xf numFmtId="0" fontId="13" fillId="0" borderId="21" xfId="0" applyFont="1" applyBorder="1" applyAlignment="1">
      <alignment vertical="center" wrapText="1"/>
    </xf>
    <xf numFmtId="0" fontId="13" fillId="0" borderId="55" xfId="0" applyFont="1" applyBorder="1" applyAlignment="1">
      <alignment vertical="center" wrapText="1"/>
    </xf>
    <xf numFmtId="0" fontId="13" fillId="0" borderId="13" xfId="0" applyFont="1" applyBorder="1" applyAlignment="1">
      <alignment vertical="center" wrapText="1"/>
    </xf>
    <xf numFmtId="0" fontId="13" fillId="0" borderId="13" xfId="0" applyFont="1" applyBorder="1" applyAlignment="1">
      <alignment vertical="top" wrapText="1"/>
    </xf>
    <xf numFmtId="0" fontId="13" fillId="0" borderId="56" xfId="0" applyFont="1" applyBorder="1" applyAlignment="1">
      <alignment vertical="center" wrapText="1"/>
    </xf>
    <xf numFmtId="0" fontId="13" fillId="0" borderId="17" xfId="0" applyFont="1" applyBorder="1" applyAlignment="1">
      <alignment vertical="top" wrapText="1"/>
    </xf>
    <xf numFmtId="0" fontId="13" fillId="0" borderId="58" xfId="0" applyFont="1" applyBorder="1" applyAlignment="1">
      <alignment vertical="center" wrapText="1"/>
    </xf>
    <xf numFmtId="0" fontId="13" fillId="0" borderId="14" xfId="0" applyFont="1" applyBorder="1" applyAlignment="1">
      <alignment vertical="center" wrapText="1"/>
    </xf>
    <xf numFmtId="0" fontId="13" fillId="0" borderId="17" xfId="0" applyFont="1" applyBorder="1" applyAlignment="1">
      <alignment vertical="center" wrapText="1"/>
    </xf>
    <xf numFmtId="0" fontId="13" fillId="0" borderId="57" xfId="0" applyFont="1" applyBorder="1" applyAlignment="1">
      <alignment vertical="center" wrapText="1"/>
    </xf>
    <xf numFmtId="0" fontId="13" fillId="0" borderId="19" xfId="0" applyFont="1" applyBorder="1" applyAlignment="1">
      <alignment vertical="center" wrapText="1"/>
    </xf>
    <xf numFmtId="0" fontId="13" fillId="0" borderId="14" xfId="0" applyFont="1" applyBorder="1" applyAlignment="1">
      <alignment vertical="top" wrapText="1"/>
    </xf>
    <xf numFmtId="0" fontId="13" fillId="0" borderId="56" xfId="0" applyFont="1" applyBorder="1" applyAlignment="1">
      <alignment vertical="top" wrapText="1"/>
    </xf>
    <xf numFmtId="0" fontId="17" fillId="0" borderId="57" xfId="0" applyFont="1" applyBorder="1" applyAlignment="1">
      <alignment vertical="center" wrapText="1"/>
    </xf>
    <xf numFmtId="0" fontId="17" fillId="0" borderId="19" xfId="0" applyFont="1" applyBorder="1" applyAlignment="1">
      <alignment vertical="center" wrapText="1"/>
    </xf>
    <xf numFmtId="0" fontId="17" fillId="0" borderId="13" xfId="0" applyFont="1" applyBorder="1" applyAlignment="1">
      <alignment vertical="center" wrapText="1"/>
    </xf>
    <xf numFmtId="0" fontId="17" fillId="0" borderId="55" xfId="0" applyFont="1" applyBorder="1" applyAlignment="1">
      <alignment vertical="center" wrapText="1"/>
    </xf>
    <xf numFmtId="0" fontId="17" fillId="0" borderId="54" xfId="0" applyFont="1" applyBorder="1" applyAlignment="1">
      <alignment vertical="center" wrapText="1"/>
    </xf>
    <xf numFmtId="0" fontId="17" fillId="0" borderId="21" xfId="0" applyFont="1" applyBorder="1" applyAlignment="1">
      <alignment vertical="center" wrapText="1"/>
    </xf>
    <xf numFmtId="0" fontId="5" fillId="0" borderId="0" xfId="0" applyFont="1" applyBorder="1" applyAlignment="1">
      <alignment horizontal="center"/>
    </xf>
    <xf numFmtId="0" fontId="22" fillId="2" borderId="9" xfId="0" applyFont="1" applyFill="1" applyBorder="1" applyAlignment="1">
      <alignment horizontal="center" wrapText="1"/>
    </xf>
    <xf numFmtId="0" fontId="22" fillId="2" borderId="10" xfId="0" applyFont="1" applyFill="1" applyBorder="1" applyAlignment="1">
      <alignment horizontal="center" wrapText="1"/>
    </xf>
    <xf numFmtId="0" fontId="22" fillId="2" borderId="11" xfId="0" applyFont="1" applyFill="1" applyBorder="1" applyAlignment="1">
      <alignment horizontal="center" wrapText="1"/>
    </xf>
    <xf numFmtId="0" fontId="22" fillId="2" borderId="8" xfId="0" applyFont="1" applyFill="1" applyBorder="1" applyAlignment="1">
      <alignment horizontal="center" wrapText="1"/>
    </xf>
    <xf numFmtId="0" fontId="22" fillId="2" borderId="21" xfId="0" applyFont="1" applyFill="1" applyBorder="1" applyAlignment="1">
      <alignment horizontal="center" wrapText="1"/>
    </xf>
    <xf numFmtId="0" fontId="22" fillId="2" borderId="4" xfId="0" applyFont="1" applyFill="1" applyBorder="1" applyAlignment="1">
      <alignment horizontal="center" wrapText="1"/>
    </xf>
    <xf numFmtId="0" fontId="22" fillId="2" borderId="19" xfId="0" applyFont="1" applyFill="1" applyBorder="1" applyAlignment="1">
      <alignment horizontal="center" wrapText="1"/>
    </xf>
    <xf numFmtId="0" fontId="25" fillId="2" borderId="41" xfId="0" applyFont="1" applyFill="1" applyBorder="1" applyAlignment="1">
      <alignment horizontal="center" wrapText="1"/>
    </xf>
    <xf numFmtId="0" fontId="25" fillId="2" borderId="28" xfId="0" applyFont="1" applyFill="1" applyBorder="1" applyAlignment="1">
      <alignment horizontal="center" wrapText="1"/>
    </xf>
    <xf numFmtId="0" fontId="25" fillId="2" borderId="52" xfId="0" applyFont="1" applyFill="1" applyBorder="1" applyAlignment="1">
      <alignment horizontal="center" wrapText="1"/>
    </xf>
    <xf numFmtId="0" fontId="25" fillId="3" borderId="9" xfId="0" applyFont="1" applyFill="1" applyBorder="1" applyAlignment="1">
      <alignment horizontal="center" wrapText="1"/>
    </xf>
    <xf numFmtId="0" fontId="25" fillId="3" borderId="10" xfId="0" applyFont="1" applyFill="1" applyBorder="1" applyAlignment="1">
      <alignment horizontal="center" wrapText="1"/>
    </xf>
    <xf numFmtId="0" fontId="25" fillId="3" borderId="11" xfId="0" applyFont="1" applyFill="1" applyBorder="1" applyAlignment="1">
      <alignment horizontal="center" wrapText="1"/>
    </xf>
    <xf numFmtId="0" fontId="25" fillId="3" borderId="41" xfId="0" applyFont="1" applyFill="1" applyBorder="1" applyAlignment="1">
      <alignment horizontal="center" wrapText="1"/>
    </xf>
    <xf numFmtId="0" fontId="25" fillId="3" borderId="28" xfId="0" applyFont="1" applyFill="1" applyBorder="1" applyAlignment="1">
      <alignment horizontal="center" wrapText="1"/>
    </xf>
    <xf numFmtId="0" fontId="25" fillId="3" borderId="52" xfId="0" applyFont="1" applyFill="1" applyBorder="1" applyAlignment="1">
      <alignment horizontal="center" wrapText="1"/>
    </xf>
    <xf numFmtId="0" fontId="16" fillId="0" borderId="47" xfId="0" applyFont="1" applyFill="1" applyBorder="1" applyAlignment="1">
      <alignment horizontal="center" wrapText="1"/>
    </xf>
    <xf numFmtId="0" fontId="16" fillId="0" borderId="0" xfId="0" applyFont="1" applyFill="1" applyBorder="1" applyAlignment="1">
      <alignment horizontal="center" wrapText="1"/>
    </xf>
    <xf numFmtId="0" fontId="25" fillId="6" borderId="37" xfId="0" applyFont="1" applyFill="1" applyBorder="1" applyAlignment="1">
      <alignment horizontal="right"/>
    </xf>
    <xf numFmtId="0" fontId="25" fillId="6" borderId="38" xfId="0" applyFont="1" applyFill="1" applyBorder="1" applyAlignment="1">
      <alignment horizontal="right"/>
    </xf>
    <xf numFmtId="0" fontId="25" fillId="6" borderId="50" xfId="0" applyFont="1" applyFill="1" applyBorder="1" applyAlignment="1">
      <alignment horizontal="right"/>
    </xf>
    <xf numFmtId="0" fontId="25" fillId="6" borderId="51" xfId="0" applyFont="1" applyFill="1" applyBorder="1" applyAlignment="1">
      <alignment horizontal="right"/>
    </xf>
    <xf numFmtId="0" fontId="25" fillId="6" borderId="39" xfId="0" applyFont="1" applyFill="1" applyBorder="1" applyAlignment="1">
      <alignment horizontal="right"/>
    </xf>
    <xf numFmtId="0" fontId="32" fillId="0" borderId="0" xfId="0" applyFont="1" applyAlignment="1">
      <alignment horizontal="center" vertical="center" wrapText="1"/>
    </xf>
    <xf numFmtId="0" fontId="30" fillId="0" borderId="0" xfId="0" applyFont="1" applyAlignment="1">
      <alignment horizontal="left" vertical="center" wrapText="1"/>
    </xf>
    <xf numFmtId="0" fontId="35" fillId="0" borderId="0" xfId="0" applyFont="1" applyAlignment="1">
      <alignment horizontal="left" vertical="center" wrapText="1"/>
    </xf>
    <xf numFmtId="0" fontId="13" fillId="0" borderId="21" xfId="0" applyFont="1" applyBorder="1" applyAlignment="1">
      <alignment vertical="center" wrapText="1"/>
    </xf>
    <xf numFmtId="0" fontId="13" fillId="0" borderId="13" xfId="0" applyFont="1" applyBorder="1" applyAlignment="1">
      <alignment vertical="center" wrapText="1"/>
    </xf>
    <xf numFmtId="0" fontId="13" fillId="0" borderId="17" xfId="0" applyFont="1" applyBorder="1" applyAlignment="1">
      <alignment vertical="center" wrapText="1"/>
    </xf>
    <xf numFmtId="0" fontId="16" fillId="6" borderId="7" xfId="0" applyFont="1" applyFill="1" applyBorder="1" applyAlignment="1">
      <alignment vertical="center" wrapText="1"/>
    </xf>
    <xf numFmtId="0" fontId="16" fillId="6" borderId="12" xfId="0" applyFont="1" applyFill="1" applyBorder="1" applyAlignment="1">
      <alignment vertical="center" wrapText="1"/>
    </xf>
    <xf numFmtId="0" fontId="16" fillId="6" borderId="15" xfId="0" applyFont="1" applyFill="1" applyBorder="1" applyAlignment="1">
      <alignment vertical="center" wrapText="1"/>
    </xf>
    <xf numFmtId="0" fontId="16" fillId="6" borderId="21" xfId="0" applyFont="1" applyFill="1" applyBorder="1" applyAlignment="1">
      <alignment horizontal="left" vertical="center" wrapText="1"/>
    </xf>
    <xf numFmtId="0" fontId="16" fillId="6" borderId="13" xfId="0" applyFont="1" applyFill="1" applyBorder="1" applyAlignment="1">
      <alignment horizontal="left" vertical="center" wrapText="1"/>
    </xf>
    <xf numFmtId="0" fontId="16" fillId="6" borderId="17" xfId="0" applyFont="1" applyFill="1" applyBorder="1" applyAlignment="1">
      <alignment horizontal="left" vertical="center" wrapText="1"/>
    </xf>
    <xf numFmtId="0" fontId="16" fillId="6" borderId="18" xfId="0" applyFont="1" applyFill="1" applyBorder="1" applyAlignment="1">
      <alignment vertical="center" wrapText="1"/>
    </xf>
    <xf numFmtId="0" fontId="16" fillId="6" borderId="20" xfId="0" applyFont="1" applyFill="1" applyBorder="1" applyAlignment="1">
      <alignment vertical="center" wrapText="1"/>
    </xf>
    <xf numFmtId="0" fontId="16" fillId="6" borderId="19" xfId="0" applyFont="1" applyFill="1" applyBorder="1" applyAlignment="1">
      <alignment horizontal="left" vertical="center" wrapText="1"/>
    </xf>
    <xf numFmtId="0" fontId="16" fillId="6" borderId="14" xfId="0" applyFont="1" applyFill="1" applyBorder="1" applyAlignment="1">
      <alignment horizontal="left" vertical="center" wrapText="1"/>
    </xf>
    <xf numFmtId="0" fontId="13" fillId="0" borderId="19" xfId="0" applyFont="1" applyBorder="1" applyAlignment="1">
      <alignment vertical="center" wrapText="1"/>
    </xf>
    <xf numFmtId="0" fontId="13" fillId="0" borderId="14" xfId="0" applyFont="1" applyBorder="1" applyAlignment="1">
      <alignment vertical="center" wrapText="1"/>
    </xf>
    <xf numFmtId="0" fontId="16" fillId="6" borderId="53" xfId="0" applyFont="1" applyFill="1" applyBorder="1" applyAlignment="1">
      <alignment horizontal="left" vertical="center" wrapText="1"/>
    </xf>
    <xf numFmtId="0" fontId="16" fillId="6" borderId="30" xfId="0" applyFont="1" applyFill="1" applyBorder="1" applyAlignment="1">
      <alignment horizontal="left" vertical="center" wrapText="1"/>
    </xf>
    <xf numFmtId="0" fontId="16" fillId="6" borderId="46" xfId="0" applyFont="1" applyFill="1" applyBorder="1" applyAlignment="1">
      <alignment horizontal="left" vertical="center" wrapText="1"/>
    </xf>
    <xf numFmtId="0" fontId="16" fillId="6" borderId="32" xfId="0" applyFont="1" applyFill="1" applyBorder="1" applyAlignment="1">
      <alignment horizontal="left" vertical="center" wrapText="1"/>
    </xf>
    <xf numFmtId="0" fontId="13" fillId="0" borderId="60" xfId="0" applyFont="1" applyBorder="1" applyAlignment="1">
      <alignment horizontal="left" vertical="center" wrapText="1"/>
    </xf>
    <xf numFmtId="0" fontId="13" fillId="0" borderId="61" xfId="0" applyFont="1" applyBorder="1" applyAlignment="1">
      <alignment horizontal="left" vertical="center" wrapText="1"/>
    </xf>
    <xf numFmtId="0" fontId="13" fillId="0" borderId="46"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54" xfId="0" applyFont="1" applyBorder="1" applyAlignment="1">
      <alignment vertical="center" wrapText="1"/>
    </xf>
    <xf numFmtId="0" fontId="13" fillId="0" borderId="56" xfId="0" applyFont="1" applyBorder="1" applyAlignment="1">
      <alignment vertical="center" wrapText="1"/>
    </xf>
    <xf numFmtId="0" fontId="16" fillId="6" borderId="7"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16" fillId="6" borderId="15" xfId="0" applyFont="1" applyFill="1" applyBorder="1" applyAlignment="1">
      <alignment horizontal="center" vertical="center" wrapText="1"/>
    </xf>
  </cellXfs>
  <cellStyles count="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5"/>
  <sheetViews>
    <sheetView tabSelected="1" topLeftCell="A262" zoomScaleNormal="100" workbookViewId="0">
      <selection activeCell="C270" sqref="C270"/>
    </sheetView>
  </sheetViews>
  <sheetFormatPr defaultRowHeight="12.75" x14ac:dyDescent="0.2"/>
  <cols>
    <col min="1" max="1" width="4.7109375" style="36" customWidth="1"/>
    <col min="2" max="2" width="4.85546875" style="13" customWidth="1"/>
    <col min="3" max="3" width="40.85546875" style="29" customWidth="1"/>
    <col min="4" max="4" width="18.7109375" style="15" customWidth="1"/>
    <col min="5" max="5" width="19.42578125" style="28" customWidth="1"/>
    <col min="6" max="6" width="15.5703125" style="16" customWidth="1"/>
    <col min="7" max="7" width="12.85546875" style="19" customWidth="1"/>
    <col min="8" max="8" width="27.7109375" style="18" customWidth="1"/>
    <col min="9" max="9" width="23" style="19" customWidth="1"/>
    <col min="10" max="10" width="33.42578125" style="19" customWidth="1"/>
    <col min="11" max="11" width="22.7109375" style="19" customWidth="1"/>
    <col min="12" max="16384" width="9.140625" style="8"/>
  </cols>
  <sheetData>
    <row r="1" spans="1:11" s="6" customFormat="1" x14ac:dyDescent="0.2">
      <c r="A1" s="35"/>
      <c r="B1" s="1" t="s">
        <v>86</v>
      </c>
      <c r="C1" s="32"/>
      <c r="D1" s="2"/>
      <c r="E1" s="30"/>
      <c r="F1" s="3"/>
      <c r="G1" s="4"/>
      <c r="H1" s="5"/>
      <c r="I1" s="4"/>
      <c r="J1" s="4"/>
      <c r="K1" s="4"/>
    </row>
    <row r="2" spans="1:11" s="6" customFormat="1" x14ac:dyDescent="0.2">
      <c r="A2" s="35"/>
      <c r="B2" s="1"/>
      <c r="C2" s="32"/>
      <c r="D2" s="2"/>
      <c r="E2" s="30"/>
      <c r="F2" s="3"/>
      <c r="G2" s="4"/>
      <c r="H2" s="5"/>
      <c r="I2" s="4"/>
      <c r="J2" s="4"/>
      <c r="K2" s="4"/>
    </row>
    <row r="3" spans="1:11" s="48" customFormat="1" ht="18" x14ac:dyDescent="0.25">
      <c r="A3" s="40"/>
      <c r="B3" s="41" t="s">
        <v>84</v>
      </c>
      <c r="C3" s="42"/>
      <c r="D3" s="43"/>
      <c r="E3" s="44"/>
      <c r="F3" s="45"/>
      <c r="G3" s="46"/>
      <c r="H3" s="47"/>
      <c r="I3" s="46"/>
      <c r="J3" s="46"/>
      <c r="K3" s="46"/>
    </row>
    <row r="4" spans="1:11" ht="13.5" thickBot="1" x14ac:dyDescent="0.25">
      <c r="B4" s="9"/>
      <c r="C4" s="33"/>
      <c r="D4" s="21"/>
      <c r="E4" s="31"/>
      <c r="F4" s="10"/>
      <c r="G4" s="11"/>
      <c r="H4" s="12"/>
      <c r="I4" s="11"/>
      <c r="J4" s="11"/>
      <c r="K4" s="11"/>
    </row>
    <row r="5" spans="1:11" s="26" customFormat="1" x14ac:dyDescent="0.2">
      <c r="A5" s="49"/>
      <c r="B5" s="67" t="s">
        <v>3</v>
      </c>
      <c r="C5" s="68" t="s">
        <v>102</v>
      </c>
      <c r="D5" s="69"/>
      <c r="E5" s="70"/>
      <c r="F5" s="71"/>
      <c r="G5" s="72"/>
      <c r="H5" s="458" t="s">
        <v>867</v>
      </c>
      <c r="I5" s="459"/>
      <c r="J5" s="459"/>
      <c r="K5" s="460"/>
    </row>
    <row r="6" spans="1:11" s="25" customFormat="1" ht="33" customHeight="1" thickBot="1" x14ac:dyDescent="0.25">
      <c r="A6" s="50"/>
      <c r="B6" s="73" t="s">
        <v>0</v>
      </c>
      <c r="C6" s="74" t="s">
        <v>1</v>
      </c>
      <c r="D6" s="75" t="s">
        <v>1042</v>
      </c>
      <c r="E6" s="75" t="s">
        <v>868</v>
      </c>
      <c r="F6" s="76" t="s">
        <v>112</v>
      </c>
      <c r="G6" s="77" t="s">
        <v>56</v>
      </c>
      <c r="H6" s="78" t="s">
        <v>52</v>
      </c>
      <c r="I6" s="77" t="s">
        <v>53</v>
      </c>
      <c r="J6" s="78" t="s">
        <v>54</v>
      </c>
      <c r="K6" s="79" t="s">
        <v>55</v>
      </c>
    </row>
    <row r="7" spans="1:11" x14ac:dyDescent="0.2">
      <c r="A7" s="51" t="s">
        <v>849</v>
      </c>
      <c r="B7" s="80" t="s">
        <v>3</v>
      </c>
      <c r="C7" s="81" t="s">
        <v>405</v>
      </c>
      <c r="D7" s="82">
        <v>3320000</v>
      </c>
      <c r="E7" s="83" t="s">
        <v>869</v>
      </c>
      <c r="F7" s="52" t="s">
        <v>408</v>
      </c>
      <c r="G7" s="52" t="s">
        <v>443</v>
      </c>
      <c r="H7" s="52" t="s">
        <v>490</v>
      </c>
      <c r="I7" s="52" t="s">
        <v>491</v>
      </c>
      <c r="J7" s="52" t="s">
        <v>334</v>
      </c>
      <c r="K7" s="53" t="s">
        <v>182</v>
      </c>
    </row>
    <row r="8" spans="1:11" s="14" customFormat="1" ht="24" x14ac:dyDescent="0.2">
      <c r="A8" s="54" t="s">
        <v>849</v>
      </c>
      <c r="B8" s="84" t="s">
        <v>4</v>
      </c>
      <c r="C8" s="85" t="s">
        <v>1041</v>
      </c>
      <c r="D8" s="86">
        <v>982250</v>
      </c>
      <c r="E8" s="87" t="s">
        <v>869</v>
      </c>
      <c r="F8" s="55" t="s">
        <v>409</v>
      </c>
      <c r="G8" s="55" t="s">
        <v>444</v>
      </c>
      <c r="H8" s="55" t="s">
        <v>107</v>
      </c>
      <c r="I8" s="55" t="s">
        <v>492</v>
      </c>
      <c r="J8" s="55" t="s">
        <v>335</v>
      </c>
      <c r="K8" s="56" t="s">
        <v>493</v>
      </c>
    </row>
    <row r="9" spans="1:11" s="14" customFormat="1" x14ac:dyDescent="0.2">
      <c r="A9" s="54" t="s">
        <v>849</v>
      </c>
      <c r="B9" s="84" t="s">
        <v>5</v>
      </c>
      <c r="C9" s="88" t="s">
        <v>873</v>
      </c>
      <c r="D9" s="86">
        <v>600000</v>
      </c>
      <c r="E9" s="87" t="s">
        <v>869</v>
      </c>
      <c r="F9" s="55" t="s">
        <v>410</v>
      </c>
      <c r="G9" s="55" t="s">
        <v>284</v>
      </c>
      <c r="H9" s="55" t="s">
        <v>107</v>
      </c>
      <c r="I9" s="55" t="s">
        <v>335</v>
      </c>
      <c r="J9" s="55" t="s">
        <v>335</v>
      </c>
      <c r="K9" s="56" t="s">
        <v>109</v>
      </c>
    </row>
    <row r="10" spans="1:11" s="14" customFormat="1" x14ac:dyDescent="0.2">
      <c r="A10" s="54" t="s">
        <v>849</v>
      </c>
      <c r="B10" s="84" t="s">
        <v>6</v>
      </c>
      <c r="C10" s="88" t="s">
        <v>406</v>
      </c>
      <c r="D10" s="86">
        <v>95000</v>
      </c>
      <c r="E10" s="87" t="s">
        <v>869</v>
      </c>
      <c r="F10" s="55">
        <v>38</v>
      </c>
      <c r="G10" s="55" t="s">
        <v>444</v>
      </c>
      <c r="H10" s="55" t="s">
        <v>494</v>
      </c>
      <c r="I10" s="55" t="s">
        <v>495</v>
      </c>
      <c r="J10" s="55" t="s">
        <v>335</v>
      </c>
      <c r="K10" s="56" t="s">
        <v>335</v>
      </c>
    </row>
    <row r="11" spans="1:11" s="14" customFormat="1" x14ac:dyDescent="0.2">
      <c r="A11" s="54" t="s">
        <v>849</v>
      </c>
      <c r="B11" s="84" t="s">
        <v>7</v>
      </c>
      <c r="C11" s="88" t="s">
        <v>407</v>
      </c>
      <c r="D11" s="86">
        <v>177500</v>
      </c>
      <c r="E11" s="87" t="s">
        <v>869</v>
      </c>
      <c r="F11" s="55">
        <v>71</v>
      </c>
      <c r="G11" s="55" t="s">
        <v>445</v>
      </c>
      <c r="H11" s="55"/>
      <c r="I11" s="55"/>
      <c r="J11" s="55"/>
      <c r="K11" s="56"/>
    </row>
    <row r="12" spans="1:11" s="14" customFormat="1" x14ac:dyDescent="0.2">
      <c r="A12" s="54" t="s">
        <v>849</v>
      </c>
      <c r="B12" s="84" t="s">
        <v>8</v>
      </c>
      <c r="C12" s="89" t="s">
        <v>468</v>
      </c>
      <c r="D12" s="86">
        <v>9904.9</v>
      </c>
      <c r="E12" s="87" t="s">
        <v>855</v>
      </c>
      <c r="F12" s="55">
        <v>112</v>
      </c>
      <c r="G12" s="55" t="s">
        <v>446</v>
      </c>
      <c r="H12" s="55"/>
      <c r="I12" s="55"/>
      <c r="J12" s="55"/>
      <c r="K12" s="56"/>
    </row>
    <row r="13" spans="1:11" s="14" customFormat="1" x14ac:dyDescent="0.2">
      <c r="A13" s="54" t="s">
        <v>849</v>
      </c>
      <c r="B13" s="84" t="s">
        <v>10</v>
      </c>
      <c r="C13" s="88" t="s">
        <v>468</v>
      </c>
      <c r="D13" s="86">
        <v>27753.1</v>
      </c>
      <c r="E13" s="87" t="s">
        <v>855</v>
      </c>
      <c r="F13" s="55" t="s">
        <v>411</v>
      </c>
      <c r="G13" s="55" t="s">
        <v>446</v>
      </c>
      <c r="H13" s="55"/>
      <c r="I13" s="55"/>
      <c r="J13" s="55"/>
      <c r="K13" s="56"/>
    </row>
    <row r="14" spans="1:11" s="14" customFormat="1" x14ac:dyDescent="0.2">
      <c r="A14" s="54" t="s">
        <v>849</v>
      </c>
      <c r="B14" s="84" t="s">
        <v>11</v>
      </c>
      <c r="C14" s="89" t="s">
        <v>395</v>
      </c>
      <c r="D14" s="86">
        <v>8475</v>
      </c>
      <c r="E14" s="87" t="s">
        <v>855</v>
      </c>
      <c r="F14" s="55">
        <v>530</v>
      </c>
      <c r="G14" s="55" t="s">
        <v>446</v>
      </c>
      <c r="H14" s="55"/>
      <c r="I14" s="55"/>
      <c r="J14" s="55"/>
      <c r="K14" s="56"/>
    </row>
    <row r="15" spans="1:11" s="14" customFormat="1" x14ac:dyDescent="0.2">
      <c r="A15" s="54" t="s">
        <v>849</v>
      </c>
      <c r="B15" s="84" t="s">
        <v>12</v>
      </c>
      <c r="C15" s="90" t="s">
        <v>1043</v>
      </c>
      <c r="D15" s="86">
        <v>150000</v>
      </c>
      <c r="E15" s="87" t="s">
        <v>869</v>
      </c>
      <c r="F15" s="55">
        <v>60</v>
      </c>
      <c r="G15" s="55" t="s">
        <v>284</v>
      </c>
      <c r="H15" s="55"/>
      <c r="I15" s="55"/>
      <c r="J15" s="55"/>
      <c r="K15" s="56"/>
    </row>
    <row r="16" spans="1:11" s="14" customFormat="1" x14ac:dyDescent="0.2">
      <c r="A16" s="54" t="s">
        <v>849</v>
      </c>
      <c r="B16" s="84" t="s">
        <v>13</v>
      </c>
      <c r="C16" s="88" t="s">
        <v>871</v>
      </c>
      <c r="D16" s="86">
        <v>2000000</v>
      </c>
      <c r="E16" s="87" t="s">
        <v>869</v>
      </c>
      <c r="F16" s="55" t="s">
        <v>412</v>
      </c>
      <c r="G16" s="55" t="s">
        <v>447</v>
      </c>
      <c r="H16" s="55"/>
      <c r="I16" s="55"/>
      <c r="J16" s="55"/>
      <c r="K16" s="56"/>
    </row>
    <row r="17" spans="1:11" s="14" customFormat="1" x14ac:dyDescent="0.2">
      <c r="A17" s="54" t="s">
        <v>849</v>
      </c>
      <c r="B17" s="84" t="s">
        <v>14</v>
      </c>
      <c r="C17" s="88" t="s">
        <v>872</v>
      </c>
      <c r="D17" s="86">
        <v>6250000</v>
      </c>
      <c r="E17" s="87" t="s">
        <v>869</v>
      </c>
      <c r="F17" s="55" t="s">
        <v>413</v>
      </c>
      <c r="G17" s="55" t="s">
        <v>284</v>
      </c>
      <c r="H17" s="55"/>
      <c r="I17" s="55"/>
      <c r="J17" s="55"/>
      <c r="K17" s="56"/>
    </row>
    <row r="18" spans="1:11" s="14" customFormat="1" x14ac:dyDescent="0.2">
      <c r="A18" s="54" t="s">
        <v>849</v>
      </c>
      <c r="B18" s="84" t="s">
        <v>15</v>
      </c>
      <c r="C18" s="88" t="s">
        <v>469</v>
      </c>
      <c r="D18" s="86">
        <v>581.84</v>
      </c>
      <c r="E18" s="87" t="s">
        <v>855</v>
      </c>
      <c r="F18" s="55"/>
      <c r="G18" s="55"/>
      <c r="H18" s="55"/>
      <c r="I18" s="55"/>
      <c r="J18" s="55"/>
      <c r="K18" s="56"/>
    </row>
    <row r="19" spans="1:11" s="14" customFormat="1" x14ac:dyDescent="0.2">
      <c r="A19" s="54" t="s">
        <v>849</v>
      </c>
      <c r="B19" s="84" t="s">
        <v>16</v>
      </c>
      <c r="C19" s="88" t="s">
        <v>396</v>
      </c>
      <c r="D19" s="86">
        <v>6400</v>
      </c>
      <c r="E19" s="87" t="s">
        <v>855</v>
      </c>
      <c r="F19" s="55"/>
      <c r="G19" s="55"/>
      <c r="H19" s="55"/>
      <c r="I19" s="55"/>
      <c r="J19" s="55"/>
      <c r="K19" s="56"/>
    </row>
    <row r="20" spans="1:11" s="14" customFormat="1" x14ac:dyDescent="0.2">
      <c r="A20" s="54" t="s">
        <v>849</v>
      </c>
      <c r="B20" s="84" t="s">
        <v>17</v>
      </c>
      <c r="C20" s="88" t="s">
        <v>397</v>
      </c>
      <c r="D20" s="86">
        <v>4957.58</v>
      </c>
      <c r="E20" s="87" t="s">
        <v>855</v>
      </c>
      <c r="F20" s="55"/>
      <c r="G20" s="55"/>
      <c r="H20" s="55"/>
      <c r="I20" s="55"/>
      <c r="J20" s="55"/>
      <c r="K20" s="56"/>
    </row>
    <row r="21" spans="1:11" s="14" customFormat="1" x14ac:dyDescent="0.2">
      <c r="A21" s="54" t="s">
        <v>849</v>
      </c>
      <c r="B21" s="84" t="s">
        <v>18</v>
      </c>
      <c r="C21" s="89" t="s">
        <v>398</v>
      </c>
      <c r="D21" s="86">
        <v>2000000</v>
      </c>
      <c r="E21" s="87" t="s">
        <v>869</v>
      </c>
      <c r="F21" s="55" t="s">
        <v>414</v>
      </c>
      <c r="G21" s="55" t="s">
        <v>448</v>
      </c>
      <c r="H21" s="55"/>
      <c r="I21" s="55"/>
      <c r="J21" s="55"/>
      <c r="K21" s="56"/>
    </row>
    <row r="22" spans="1:11" s="14" customFormat="1" x14ac:dyDescent="0.2">
      <c r="A22" s="54" t="s">
        <v>849</v>
      </c>
      <c r="B22" s="84" t="s">
        <v>19</v>
      </c>
      <c r="C22" s="89" t="s">
        <v>399</v>
      </c>
      <c r="D22" s="86">
        <v>50000</v>
      </c>
      <c r="E22" s="87" t="s">
        <v>869</v>
      </c>
      <c r="F22" s="55" t="s">
        <v>415</v>
      </c>
      <c r="G22" s="55" t="s">
        <v>449</v>
      </c>
      <c r="H22" s="55"/>
      <c r="I22" s="55"/>
      <c r="J22" s="55"/>
      <c r="K22" s="56"/>
    </row>
    <row r="23" spans="1:11" s="14" customFormat="1" x14ac:dyDescent="0.2">
      <c r="A23" s="54" t="s">
        <v>849</v>
      </c>
      <c r="B23" s="84" t="s">
        <v>20</v>
      </c>
      <c r="C23" s="89" t="s">
        <v>400</v>
      </c>
      <c r="D23" s="86">
        <v>35200</v>
      </c>
      <c r="E23" s="87" t="s">
        <v>855</v>
      </c>
      <c r="F23" s="55" t="s">
        <v>416</v>
      </c>
      <c r="G23" s="55" t="s">
        <v>450</v>
      </c>
      <c r="H23" s="55" t="s">
        <v>496</v>
      </c>
      <c r="I23" s="55" t="s">
        <v>335</v>
      </c>
      <c r="J23" s="55" t="s">
        <v>335</v>
      </c>
      <c r="K23" s="56" t="s">
        <v>497</v>
      </c>
    </row>
    <row r="24" spans="1:11" s="14" customFormat="1" x14ac:dyDescent="0.2">
      <c r="A24" s="54" t="s">
        <v>849</v>
      </c>
      <c r="B24" s="84" t="s">
        <v>21</v>
      </c>
      <c r="C24" s="88" t="s">
        <v>874</v>
      </c>
      <c r="D24" s="86">
        <v>7480</v>
      </c>
      <c r="E24" s="87" t="s">
        <v>855</v>
      </c>
      <c r="F24" s="55" t="s">
        <v>417</v>
      </c>
      <c r="G24" s="55" t="s">
        <v>451</v>
      </c>
      <c r="H24" s="55" t="s">
        <v>107</v>
      </c>
      <c r="I24" s="55" t="s">
        <v>498</v>
      </c>
      <c r="J24" s="55" t="s">
        <v>335</v>
      </c>
      <c r="K24" s="56" t="s">
        <v>493</v>
      </c>
    </row>
    <row r="25" spans="1:11" s="14" customFormat="1" x14ac:dyDescent="0.2">
      <c r="A25" s="54" t="s">
        <v>849</v>
      </c>
      <c r="B25" s="84" t="s">
        <v>22</v>
      </c>
      <c r="C25" s="88" t="s">
        <v>875</v>
      </c>
      <c r="D25" s="86">
        <v>750000</v>
      </c>
      <c r="E25" s="87" t="s">
        <v>869</v>
      </c>
      <c r="F25" s="55" t="s">
        <v>418</v>
      </c>
      <c r="G25" s="55" t="s">
        <v>451</v>
      </c>
      <c r="H25" s="55"/>
      <c r="I25" s="55"/>
      <c r="J25" s="55"/>
      <c r="K25" s="56"/>
    </row>
    <row r="26" spans="1:11" s="14" customFormat="1" x14ac:dyDescent="0.2">
      <c r="A26" s="54" t="s">
        <v>849</v>
      </c>
      <c r="B26" s="84" t="s">
        <v>23</v>
      </c>
      <c r="C26" s="88" t="s">
        <v>876</v>
      </c>
      <c r="D26" s="86">
        <v>18363</v>
      </c>
      <c r="E26" s="87" t="s">
        <v>855</v>
      </c>
      <c r="F26" s="55" t="s">
        <v>419</v>
      </c>
      <c r="G26" s="55" t="s">
        <v>444</v>
      </c>
      <c r="H26" s="55" t="s">
        <v>107</v>
      </c>
      <c r="I26" s="55" t="s">
        <v>492</v>
      </c>
      <c r="J26" s="55" t="s">
        <v>335</v>
      </c>
      <c r="K26" s="56" t="s">
        <v>499</v>
      </c>
    </row>
    <row r="27" spans="1:11" s="14" customFormat="1" x14ac:dyDescent="0.2">
      <c r="A27" s="54" t="s">
        <v>849</v>
      </c>
      <c r="B27" s="84" t="s">
        <v>24</v>
      </c>
      <c r="C27" s="89" t="s">
        <v>877</v>
      </c>
      <c r="D27" s="86">
        <v>487500</v>
      </c>
      <c r="E27" s="87" t="s">
        <v>869</v>
      </c>
      <c r="F27" s="55" t="s">
        <v>420</v>
      </c>
      <c r="G27" s="55" t="s">
        <v>452</v>
      </c>
      <c r="H27" s="55"/>
      <c r="I27" s="55"/>
      <c r="J27" s="55"/>
      <c r="K27" s="56"/>
    </row>
    <row r="28" spans="1:11" s="14" customFormat="1" x14ac:dyDescent="0.2">
      <c r="A28" s="54" t="s">
        <v>850</v>
      </c>
      <c r="B28" s="84" t="s">
        <v>25</v>
      </c>
      <c r="C28" s="89" t="s">
        <v>401</v>
      </c>
      <c r="D28" s="86">
        <v>24000</v>
      </c>
      <c r="E28" s="87" t="s">
        <v>855</v>
      </c>
      <c r="F28" s="55" t="s">
        <v>421</v>
      </c>
      <c r="G28" s="55" t="s">
        <v>156</v>
      </c>
      <c r="H28" s="55"/>
      <c r="I28" s="55"/>
      <c r="J28" s="55"/>
      <c r="K28" s="56"/>
    </row>
    <row r="29" spans="1:11" s="14" customFormat="1" x14ac:dyDescent="0.2">
      <c r="A29" s="54" t="s">
        <v>850</v>
      </c>
      <c r="B29" s="84" t="s">
        <v>26</v>
      </c>
      <c r="C29" s="89" t="s">
        <v>470</v>
      </c>
      <c r="D29" s="86">
        <v>56152.1</v>
      </c>
      <c r="E29" s="87" t="s">
        <v>855</v>
      </c>
      <c r="F29" s="55" t="s">
        <v>422</v>
      </c>
      <c r="G29" s="55" t="s">
        <v>115</v>
      </c>
      <c r="H29" s="55" t="s">
        <v>490</v>
      </c>
      <c r="I29" s="55" t="s">
        <v>335</v>
      </c>
      <c r="J29" s="55" t="s">
        <v>334</v>
      </c>
      <c r="K29" s="56" t="s">
        <v>109</v>
      </c>
    </row>
    <row r="30" spans="1:11" s="14" customFormat="1" x14ac:dyDescent="0.2">
      <c r="A30" s="54" t="s">
        <v>850</v>
      </c>
      <c r="B30" s="84" t="s">
        <v>27</v>
      </c>
      <c r="C30" s="88" t="s">
        <v>878</v>
      </c>
      <c r="D30" s="86">
        <v>24000</v>
      </c>
      <c r="E30" s="87" t="s">
        <v>855</v>
      </c>
      <c r="F30" s="55" t="s">
        <v>423</v>
      </c>
      <c r="G30" s="55" t="s">
        <v>155</v>
      </c>
      <c r="H30" s="55"/>
      <c r="I30" s="55"/>
      <c r="J30" s="55"/>
      <c r="K30" s="56"/>
    </row>
    <row r="31" spans="1:11" s="14" customFormat="1" x14ac:dyDescent="0.2">
      <c r="A31" s="54" t="s">
        <v>850</v>
      </c>
      <c r="B31" s="84" t="s">
        <v>28</v>
      </c>
      <c r="C31" s="88" t="s">
        <v>879</v>
      </c>
      <c r="D31" s="86">
        <v>32000</v>
      </c>
      <c r="E31" s="87" t="s">
        <v>855</v>
      </c>
      <c r="F31" s="55" t="s">
        <v>424</v>
      </c>
      <c r="G31" s="55" t="s">
        <v>450</v>
      </c>
      <c r="H31" s="55"/>
      <c r="I31" s="55"/>
      <c r="J31" s="55"/>
      <c r="K31" s="56"/>
    </row>
    <row r="32" spans="1:11" s="14" customFormat="1" ht="24" x14ac:dyDescent="0.2">
      <c r="A32" s="54" t="s">
        <v>850</v>
      </c>
      <c r="B32" s="84" t="s">
        <v>29</v>
      </c>
      <c r="C32" s="89" t="s">
        <v>1002</v>
      </c>
      <c r="D32" s="86">
        <v>1142406.21</v>
      </c>
      <c r="E32" s="87" t="s">
        <v>855</v>
      </c>
      <c r="F32" s="55" t="s">
        <v>425</v>
      </c>
      <c r="G32" s="55" t="s">
        <v>174</v>
      </c>
      <c r="H32" s="55"/>
      <c r="I32" s="55"/>
      <c r="J32" s="55"/>
      <c r="K32" s="56"/>
    </row>
    <row r="33" spans="1:11" s="14" customFormat="1" ht="18.75" customHeight="1" x14ac:dyDescent="0.2">
      <c r="A33" s="54" t="s">
        <v>850</v>
      </c>
      <c r="B33" s="84" t="s">
        <v>30</v>
      </c>
      <c r="C33" s="88" t="s">
        <v>471</v>
      </c>
      <c r="D33" s="86">
        <v>94868.66</v>
      </c>
      <c r="E33" s="87" t="s">
        <v>855</v>
      </c>
      <c r="F33" s="55" t="s">
        <v>426</v>
      </c>
      <c r="G33" s="55" t="s">
        <v>453</v>
      </c>
      <c r="H33" s="55" t="s">
        <v>500</v>
      </c>
      <c r="I33" s="55" t="s">
        <v>491</v>
      </c>
      <c r="J33" s="55" t="s">
        <v>335</v>
      </c>
      <c r="K33" s="56" t="s">
        <v>182</v>
      </c>
    </row>
    <row r="34" spans="1:11" s="14" customFormat="1" x14ac:dyDescent="0.2">
      <c r="A34" s="54" t="s">
        <v>849</v>
      </c>
      <c r="B34" s="84" t="s">
        <v>31</v>
      </c>
      <c r="C34" s="89" t="s">
        <v>472</v>
      </c>
      <c r="D34" s="86">
        <v>43500</v>
      </c>
      <c r="E34" s="87" t="s">
        <v>869</v>
      </c>
      <c r="F34" s="55" t="s">
        <v>427</v>
      </c>
      <c r="G34" s="55" t="s">
        <v>454</v>
      </c>
      <c r="H34" s="55" t="s">
        <v>107</v>
      </c>
      <c r="I34" s="55" t="s">
        <v>501</v>
      </c>
      <c r="J34" s="55" t="s">
        <v>335</v>
      </c>
      <c r="K34" s="56" t="s">
        <v>499</v>
      </c>
    </row>
    <row r="35" spans="1:11" s="14" customFormat="1" x14ac:dyDescent="0.2">
      <c r="A35" s="54" t="s">
        <v>849</v>
      </c>
      <c r="B35" s="84" t="s">
        <v>32</v>
      </c>
      <c r="C35" s="88" t="s">
        <v>880</v>
      </c>
      <c r="D35" s="86">
        <v>36476.47</v>
      </c>
      <c r="E35" s="87" t="s">
        <v>855</v>
      </c>
      <c r="F35" s="55" t="s">
        <v>428</v>
      </c>
      <c r="G35" s="55" t="s">
        <v>445</v>
      </c>
      <c r="H35" s="55"/>
      <c r="I35" s="55"/>
      <c r="J35" s="55"/>
      <c r="K35" s="56"/>
    </row>
    <row r="36" spans="1:11" s="14" customFormat="1" ht="24" x14ac:dyDescent="0.2">
      <c r="A36" s="54" t="s">
        <v>849</v>
      </c>
      <c r="B36" s="84" t="s">
        <v>33</v>
      </c>
      <c r="C36" s="88" t="s">
        <v>881</v>
      </c>
      <c r="D36" s="86">
        <v>46500</v>
      </c>
      <c r="E36" s="87" t="s">
        <v>869</v>
      </c>
      <c r="F36" s="55" t="s">
        <v>429</v>
      </c>
      <c r="G36" s="55" t="s">
        <v>455</v>
      </c>
      <c r="H36" s="55"/>
      <c r="I36" s="55"/>
      <c r="J36" s="55"/>
      <c r="K36" s="56"/>
    </row>
    <row r="37" spans="1:11" s="14" customFormat="1" x14ac:dyDescent="0.2">
      <c r="A37" s="54" t="s">
        <v>849</v>
      </c>
      <c r="B37" s="84" t="s">
        <v>34</v>
      </c>
      <c r="C37" s="88" t="s">
        <v>402</v>
      </c>
      <c r="D37" s="86">
        <v>332500</v>
      </c>
      <c r="E37" s="87" t="s">
        <v>869</v>
      </c>
      <c r="F37" s="55" t="s">
        <v>430</v>
      </c>
      <c r="G37" s="55" t="s">
        <v>449</v>
      </c>
      <c r="H37" s="55" t="s">
        <v>500</v>
      </c>
      <c r="I37" s="55" t="s">
        <v>338</v>
      </c>
      <c r="J37" s="55" t="s">
        <v>338</v>
      </c>
      <c r="K37" s="56" t="s">
        <v>182</v>
      </c>
    </row>
    <row r="38" spans="1:11" s="14" customFormat="1" x14ac:dyDescent="0.2">
      <c r="A38" s="54" t="s">
        <v>849</v>
      </c>
      <c r="B38" s="84" t="s">
        <v>35</v>
      </c>
      <c r="C38" s="89" t="s">
        <v>403</v>
      </c>
      <c r="D38" s="86">
        <v>468083.99</v>
      </c>
      <c r="E38" s="87" t="s">
        <v>855</v>
      </c>
      <c r="F38" s="55" t="s">
        <v>431</v>
      </c>
      <c r="G38" s="55" t="s">
        <v>450</v>
      </c>
      <c r="H38" s="55"/>
      <c r="I38" s="55"/>
      <c r="J38" s="55"/>
      <c r="K38" s="56"/>
    </row>
    <row r="39" spans="1:11" s="14" customFormat="1" x14ac:dyDescent="0.2">
      <c r="A39" s="54" t="s">
        <v>850</v>
      </c>
      <c r="B39" s="84" t="s">
        <v>36</v>
      </c>
      <c r="C39" s="88" t="s">
        <v>473</v>
      </c>
      <c r="D39" s="86">
        <v>419267.35</v>
      </c>
      <c r="E39" s="87" t="s">
        <v>869</v>
      </c>
      <c r="F39" s="55"/>
      <c r="G39" s="55" t="s">
        <v>389</v>
      </c>
      <c r="H39" s="55" t="s">
        <v>502</v>
      </c>
      <c r="I39" s="55" t="s">
        <v>334</v>
      </c>
      <c r="J39" s="55" t="s">
        <v>334</v>
      </c>
      <c r="K39" s="56" t="s">
        <v>182</v>
      </c>
    </row>
    <row r="40" spans="1:11" s="14" customFormat="1" ht="14.25" customHeight="1" x14ac:dyDescent="0.2">
      <c r="A40" s="54" t="s">
        <v>849</v>
      </c>
      <c r="B40" s="84" t="s">
        <v>37</v>
      </c>
      <c r="C40" s="88" t="s">
        <v>882</v>
      </c>
      <c r="D40" s="86">
        <v>370000</v>
      </c>
      <c r="E40" s="87" t="s">
        <v>869</v>
      </c>
      <c r="F40" s="55" t="s">
        <v>432</v>
      </c>
      <c r="G40" s="55" t="s">
        <v>456</v>
      </c>
      <c r="H40" s="55" t="s">
        <v>500</v>
      </c>
      <c r="I40" s="55" t="s">
        <v>335</v>
      </c>
      <c r="J40" s="55" t="s">
        <v>335</v>
      </c>
      <c r="K40" s="56" t="s">
        <v>109</v>
      </c>
    </row>
    <row r="41" spans="1:11" s="14" customFormat="1" x14ac:dyDescent="0.2">
      <c r="A41" s="54" t="s">
        <v>849</v>
      </c>
      <c r="B41" s="84" t="s">
        <v>38</v>
      </c>
      <c r="C41" s="91" t="s">
        <v>1003</v>
      </c>
      <c r="D41" s="86">
        <v>59808.44</v>
      </c>
      <c r="E41" s="87" t="s">
        <v>855</v>
      </c>
      <c r="F41" s="55"/>
      <c r="G41" s="55"/>
      <c r="H41" s="55" t="s">
        <v>500</v>
      </c>
      <c r="I41" s="55" t="s">
        <v>335</v>
      </c>
      <c r="J41" s="55" t="s">
        <v>264</v>
      </c>
      <c r="K41" s="56" t="s">
        <v>334</v>
      </c>
    </row>
    <row r="42" spans="1:11" s="14" customFormat="1" x14ac:dyDescent="0.2">
      <c r="A42" s="54" t="s">
        <v>849</v>
      </c>
      <c r="B42" s="84" t="s">
        <v>39</v>
      </c>
      <c r="C42" s="91" t="s">
        <v>883</v>
      </c>
      <c r="D42" s="86">
        <v>505000</v>
      </c>
      <c r="E42" s="87" t="s">
        <v>869</v>
      </c>
      <c r="F42" s="55" t="s">
        <v>433</v>
      </c>
      <c r="G42" s="55" t="s">
        <v>457</v>
      </c>
      <c r="H42" s="55"/>
      <c r="I42" s="55"/>
      <c r="J42" s="55"/>
      <c r="K42" s="56"/>
    </row>
    <row r="43" spans="1:11" s="14" customFormat="1" x14ac:dyDescent="0.2">
      <c r="A43" s="54" t="s">
        <v>849</v>
      </c>
      <c r="B43" s="84" t="s">
        <v>40</v>
      </c>
      <c r="C43" s="91" t="s">
        <v>474</v>
      </c>
      <c r="D43" s="86">
        <v>750000</v>
      </c>
      <c r="E43" s="87" t="s">
        <v>869</v>
      </c>
      <c r="F43" s="55" t="s">
        <v>434</v>
      </c>
      <c r="G43" s="55" t="s">
        <v>458</v>
      </c>
      <c r="H43" s="55" t="s">
        <v>503</v>
      </c>
      <c r="I43" s="55" t="s">
        <v>338</v>
      </c>
      <c r="J43" s="55" t="s">
        <v>338</v>
      </c>
      <c r="K43" s="56" t="s">
        <v>293</v>
      </c>
    </row>
    <row r="44" spans="1:11" s="14" customFormat="1" x14ac:dyDescent="0.2">
      <c r="A44" s="54" t="s">
        <v>849</v>
      </c>
      <c r="B44" s="84" t="s">
        <v>41</v>
      </c>
      <c r="C44" s="88" t="s">
        <v>475</v>
      </c>
      <c r="D44" s="86">
        <v>267500</v>
      </c>
      <c r="E44" s="87" t="s">
        <v>869</v>
      </c>
      <c r="F44" s="55" t="s">
        <v>435</v>
      </c>
      <c r="G44" s="55" t="s">
        <v>459</v>
      </c>
      <c r="H44" s="55" t="s">
        <v>494</v>
      </c>
      <c r="I44" s="55" t="s">
        <v>495</v>
      </c>
      <c r="J44" s="55" t="s">
        <v>338</v>
      </c>
      <c r="K44" s="56" t="s">
        <v>293</v>
      </c>
    </row>
    <row r="45" spans="1:11" s="14" customFormat="1" x14ac:dyDescent="0.2">
      <c r="A45" s="54" t="s">
        <v>849</v>
      </c>
      <c r="B45" s="84" t="s">
        <v>42</v>
      </c>
      <c r="C45" s="88" t="s">
        <v>476</v>
      </c>
      <c r="D45" s="86">
        <v>275000</v>
      </c>
      <c r="E45" s="87" t="s">
        <v>869</v>
      </c>
      <c r="F45" s="55" t="s">
        <v>436</v>
      </c>
      <c r="G45" s="55" t="s">
        <v>460</v>
      </c>
      <c r="H45" s="55" t="s">
        <v>500</v>
      </c>
      <c r="I45" s="55" t="s">
        <v>335</v>
      </c>
      <c r="J45" s="55" t="s">
        <v>335</v>
      </c>
      <c r="K45" s="56" t="s">
        <v>109</v>
      </c>
    </row>
    <row r="46" spans="1:11" x14ac:dyDescent="0.2">
      <c r="A46" s="51" t="s">
        <v>849</v>
      </c>
      <c r="B46" s="84" t="s">
        <v>43</v>
      </c>
      <c r="C46" s="88" t="s">
        <v>477</v>
      </c>
      <c r="D46" s="86">
        <v>342500</v>
      </c>
      <c r="E46" s="87" t="s">
        <v>869</v>
      </c>
      <c r="F46" s="55" t="s">
        <v>437</v>
      </c>
      <c r="G46" s="55" t="s">
        <v>461</v>
      </c>
      <c r="H46" s="55" t="s">
        <v>500</v>
      </c>
      <c r="I46" s="55" t="s">
        <v>334</v>
      </c>
      <c r="J46" s="55" t="s">
        <v>504</v>
      </c>
      <c r="K46" s="56" t="s">
        <v>335</v>
      </c>
    </row>
    <row r="47" spans="1:11" x14ac:dyDescent="0.2">
      <c r="A47" s="51" t="s">
        <v>849</v>
      </c>
      <c r="B47" s="84" t="s">
        <v>44</v>
      </c>
      <c r="C47" s="88" t="s">
        <v>478</v>
      </c>
      <c r="D47" s="86">
        <v>240000</v>
      </c>
      <c r="E47" s="87" t="s">
        <v>869</v>
      </c>
      <c r="F47" s="55" t="s">
        <v>438</v>
      </c>
      <c r="G47" s="55" t="s">
        <v>451</v>
      </c>
      <c r="H47" s="55" t="s">
        <v>494</v>
      </c>
      <c r="I47" s="55" t="s">
        <v>334</v>
      </c>
      <c r="J47" s="55" t="s">
        <v>335</v>
      </c>
      <c r="K47" s="56" t="s">
        <v>109</v>
      </c>
    </row>
    <row r="48" spans="1:11" x14ac:dyDescent="0.2">
      <c r="A48" s="51" t="s">
        <v>849</v>
      </c>
      <c r="B48" s="84" t="s">
        <v>45</v>
      </c>
      <c r="C48" s="88" t="s">
        <v>479</v>
      </c>
      <c r="D48" s="86">
        <v>775000</v>
      </c>
      <c r="E48" s="87" t="s">
        <v>869</v>
      </c>
      <c r="F48" s="55">
        <v>310</v>
      </c>
      <c r="G48" s="55" t="s">
        <v>447</v>
      </c>
      <c r="H48" s="55" t="s">
        <v>500</v>
      </c>
      <c r="I48" s="55" t="s">
        <v>338</v>
      </c>
      <c r="J48" s="55" t="s">
        <v>335</v>
      </c>
      <c r="K48" s="56" t="s">
        <v>293</v>
      </c>
    </row>
    <row r="49" spans="1:11" x14ac:dyDescent="0.2">
      <c r="A49" s="51" t="s">
        <v>849</v>
      </c>
      <c r="B49" s="84" t="s">
        <v>46</v>
      </c>
      <c r="C49" s="88" t="s">
        <v>884</v>
      </c>
      <c r="D49" s="86">
        <v>355000</v>
      </c>
      <c r="E49" s="87" t="s">
        <v>869</v>
      </c>
      <c r="F49" s="55" t="s">
        <v>439</v>
      </c>
      <c r="G49" s="55" t="s">
        <v>462</v>
      </c>
      <c r="H49" s="55" t="s">
        <v>494</v>
      </c>
      <c r="I49" s="55" t="s">
        <v>495</v>
      </c>
      <c r="J49" s="55" t="s">
        <v>334</v>
      </c>
      <c r="K49" s="56" t="s">
        <v>505</v>
      </c>
    </row>
    <row r="50" spans="1:11" x14ac:dyDescent="0.2">
      <c r="A50" s="51" t="s">
        <v>849</v>
      </c>
      <c r="B50" s="84" t="s">
        <v>47</v>
      </c>
      <c r="C50" s="88" t="s">
        <v>480</v>
      </c>
      <c r="D50" s="86">
        <v>1060000</v>
      </c>
      <c r="E50" s="87" t="s">
        <v>869</v>
      </c>
      <c r="F50" s="55" t="s">
        <v>440</v>
      </c>
      <c r="G50" s="55" t="s">
        <v>116</v>
      </c>
      <c r="H50" s="55" t="s">
        <v>500</v>
      </c>
      <c r="I50" s="55" t="s">
        <v>506</v>
      </c>
      <c r="J50" s="55" t="s">
        <v>335</v>
      </c>
      <c r="K50" s="56" t="s">
        <v>507</v>
      </c>
    </row>
    <row r="51" spans="1:11" x14ac:dyDescent="0.2">
      <c r="A51" s="51" t="s">
        <v>849</v>
      </c>
      <c r="B51" s="84" t="s">
        <v>48</v>
      </c>
      <c r="C51" s="88" t="s">
        <v>481</v>
      </c>
      <c r="D51" s="86">
        <v>312500</v>
      </c>
      <c r="E51" s="87" t="s">
        <v>869</v>
      </c>
      <c r="F51" s="55" t="s">
        <v>441</v>
      </c>
      <c r="G51" s="55" t="s">
        <v>459</v>
      </c>
      <c r="H51" s="55"/>
      <c r="I51" s="55"/>
      <c r="J51" s="55"/>
      <c r="K51" s="56"/>
    </row>
    <row r="52" spans="1:11" x14ac:dyDescent="0.2">
      <c r="A52" s="51" t="s">
        <v>849</v>
      </c>
      <c r="B52" s="84" t="s">
        <v>49</v>
      </c>
      <c r="C52" s="92" t="s">
        <v>1004</v>
      </c>
      <c r="D52" s="86">
        <v>130000</v>
      </c>
      <c r="E52" s="87" t="s">
        <v>869</v>
      </c>
      <c r="F52" s="55" t="s">
        <v>442</v>
      </c>
      <c r="G52" s="55"/>
      <c r="H52" s="55"/>
      <c r="I52" s="55"/>
      <c r="J52" s="55"/>
      <c r="K52" s="56"/>
    </row>
    <row r="53" spans="1:11" ht="14.25" customHeight="1" x14ac:dyDescent="0.2">
      <c r="A53" s="51" t="s">
        <v>849</v>
      </c>
      <c r="B53" s="84" t="s">
        <v>50</v>
      </c>
      <c r="C53" s="93" t="s">
        <v>482</v>
      </c>
      <c r="D53" s="86">
        <v>1500000</v>
      </c>
      <c r="E53" s="87" t="s">
        <v>869</v>
      </c>
      <c r="F53" s="55">
        <v>600</v>
      </c>
      <c r="G53" s="55" t="s">
        <v>463</v>
      </c>
      <c r="H53" s="55" t="s">
        <v>500</v>
      </c>
      <c r="I53" s="55" t="s">
        <v>334</v>
      </c>
      <c r="J53" s="55" t="s">
        <v>335</v>
      </c>
      <c r="K53" s="56" t="s">
        <v>109</v>
      </c>
    </row>
    <row r="54" spans="1:11" x14ac:dyDescent="0.2">
      <c r="A54" s="51" t="s">
        <v>849</v>
      </c>
      <c r="B54" s="84" t="s">
        <v>69</v>
      </c>
      <c r="C54" s="92" t="s">
        <v>404</v>
      </c>
      <c r="D54" s="86">
        <v>452500</v>
      </c>
      <c r="E54" s="87" t="s">
        <v>869</v>
      </c>
      <c r="F54" s="55">
        <v>181</v>
      </c>
      <c r="G54" s="55" t="s">
        <v>464</v>
      </c>
      <c r="H54" s="55" t="s">
        <v>500</v>
      </c>
      <c r="I54" s="55" t="s">
        <v>335</v>
      </c>
      <c r="J54" s="55" t="s">
        <v>264</v>
      </c>
      <c r="K54" s="56" t="s">
        <v>335</v>
      </c>
    </row>
    <row r="55" spans="1:11" x14ac:dyDescent="0.2">
      <c r="A55" s="51" t="s">
        <v>849</v>
      </c>
      <c r="B55" s="84" t="s">
        <v>70</v>
      </c>
      <c r="C55" s="88" t="s">
        <v>484</v>
      </c>
      <c r="D55" s="86">
        <v>337500</v>
      </c>
      <c r="E55" s="87" t="s">
        <v>869</v>
      </c>
      <c r="F55" s="55">
        <v>135</v>
      </c>
      <c r="G55" s="55" t="s">
        <v>445</v>
      </c>
      <c r="H55" s="55" t="s">
        <v>500</v>
      </c>
      <c r="I55" s="55" t="s">
        <v>335</v>
      </c>
      <c r="J55" s="55" t="s">
        <v>335</v>
      </c>
      <c r="K55" s="56" t="s">
        <v>109</v>
      </c>
    </row>
    <row r="56" spans="1:11" x14ac:dyDescent="0.2">
      <c r="A56" s="51" t="s">
        <v>849</v>
      </c>
      <c r="B56" s="84" t="s">
        <v>71</v>
      </c>
      <c r="C56" s="88" t="s">
        <v>483</v>
      </c>
      <c r="D56" s="86">
        <v>362500</v>
      </c>
      <c r="E56" s="87" t="s">
        <v>869</v>
      </c>
      <c r="F56" s="55">
        <v>145</v>
      </c>
      <c r="G56" s="55" t="s">
        <v>465</v>
      </c>
      <c r="H56" s="55" t="s">
        <v>500</v>
      </c>
      <c r="I56" s="55" t="s">
        <v>335</v>
      </c>
      <c r="J56" s="55" t="s">
        <v>504</v>
      </c>
      <c r="K56" s="56" t="s">
        <v>335</v>
      </c>
    </row>
    <row r="57" spans="1:11" x14ac:dyDescent="0.2">
      <c r="A57" s="51" t="s">
        <v>849</v>
      </c>
      <c r="B57" s="84" t="s">
        <v>72</v>
      </c>
      <c r="C57" s="88" t="s">
        <v>485</v>
      </c>
      <c r="D57" s="86">
        <v>912500</v>
      </c>
      <c r="E57" s="87" t="s">
        <v>869</v>
      </c>
      <c r="F57" s="55">
        <v>365</v>
      </c>
      <c r="G57" s="55" t="s">
        <v>466</v>
      </c>
      <c r="H57" s="55" t="s">
        <v>494</v>
      </c>
      <c r="I57" s="55" t="s">
        <v>494</v>
      </c>
      <c r="J57" s="55" t="s">
        <v>334</v>
      </c>
      <c r="K57" s="56" t="s">
        <v>182</v>
      </c>
    </row>
    <row r="58" spans="1:11" s="7" customFormat="1" x14ac:dyDescent="0.2">
      <c r="A58" s="51" t="s">
        <v>849</v>
      </c>
      <c r="B58" s="84" t="s">
        <v>73</v>
      </c>
      <c r="C58" s="88" t="s">
        <v>486</v>
      </c>
      <c r="D58" s="86">
        <v>417500</v>
      </c>
      <c r="E58" s="87" t="s">
        <v>869</v>
      </c>
      <c r="F58" s="55">
        <v>167</v>
      </c>
      <c r="G58" s="55" t="s">
        <v>284</v>
      </c>
      <c r="H58" s="55" t="s">
        <v>500</v>
      </c>
      <c r="I58" s="55" t="s">
        <v>334</v>
      </c>
      <c r="J58" s="55" t="s">
        <v>334</v>
      </c>
      <c r="K58" s="56" t="s">
        <v>109</v>
      </c>
    </row>
    <row r="59" spans="1:11" s="7" customFormat="1" x14ac:dyDescent="0.2">
      <c r="A59" s="51" t="s">
        <v>849</v>
      </c>
      <c r="B59" s="84" t="s">
        <v>76</v>
      </c>
      <c r="C59" s="88" t="s">
        <v>487</v>
      </c>
      <c r="D59" s="86">
        <v>160000</v>
      </c>
      <c r="E59" s="87" t="s">
        <v>869</v>
      </c>
      <c r="F59" s="55">
        <v>64</v>
      </c>
      <c r="G59" s="55" t="s">
        <v>467</v>
      </c>
      <c r="H59" s="55" t="s">
        <v>494</v>
      </c>
      <c r="I59" s="55" t="s">
        <v>335</v>
      </c>
      <c r="J59" s="55" t="s">
        <v>264</v>
      </c>
      <c r="K59" s="56" t="s">
        <v>335</v>
      </c>
    </row>
    <row r="60" spans="1:11" s="7" customFormat="1" ht="13.5" thickBot="1" x14ac:dyDescent="0.25">
      <c r="A60" s="51" t="s">
        <v>849</v>
      </c>
      <c r="B60" s="84" t="s">
        <v>77</v>
      </c>
      <c r="C60" s="88" t="s">
        <v>488</v>
      </c>
      <c r="D60" s="86">
        <v>250000</v>
      </c>
      <c r="E60" s="87" t="s">
        <v>869</v>
      </c>
      <c r="F60" s="55">
        <v>100</v>
      </c>
      <c r="G60" s="55" t="s">
        <v>445</v>
      </c>
      <c r="H60" s="55" t="s">
        <v>500</v>
      </c>
      <c r="I60" s="55" t="s">
        <v>335</v>
      </c>
      <c r="J60" s="55" t="s">
        <v>504</v>
      </c>
      <c r="K60" s="56" t="s">
        <v>335</v>
      </c>
    </row>
    <row r="61" spans="1:11" s="7" customFormat="1" x14ac:dyDescent="0.2">
      <c r="A61" s="51" t="s">
        <v>849</v>
      </c>
      <c r="B61" s="84" t="s">
        <v>78</v>
      </c>
      <c r="C61" s="94" t="s">
        <v>1015</v>
      </c>
      <c r="D61" s="82">
        <v>1305000</v>
      </c>
      <c r="E61" s="83" t="s">
        <v>869</v>
      </c>
      <c r="F61" s="95">
        <v>522</v>
      </c>
      <c r="G61" s="96">
        <v>1979</v>
      </c>
      <c r="H61" s="52" t="s">
        <v>285</v>
      </c>
      <c r="I61" s="97" t="s">
        <v>108</v>
      </c>
      <c r="J61" s="97"/>
      <c r="K61" s="98" t="s">
        <v>293</v>
      </c>
    </row>
    <row r="62" spans="1:11" ht="22.5" customHeight="1" x14ac:dyDescent="0.2">
      <c r="A62" s="51" t="s">
        <v>849</v>
      </c>
      <c r="B62" s="84" t="s">
        <v>79</v>
      </c>
      <c r="C62" s="85" t="s">
        <v>1016</v>
      </c>
      <c r="D62" s="86">
        <v>315000</v>
      </c>
      <c r="E62" s="87" t="s">
        <v>869</v>
      </c>
      <c r="F62" s="99">
        <v>126</v>
      </c>
      <c r="G62" s="100">
        <v>1961</v>
      </c>
      <c r="H62" s="55" t="s">
        <v>285</v>
      </c>
      <c r="I62" s="101" t="s">
        <v>108</v>
      </c>
      <c r="J62" s="101"/>
      <c r="K62" s="102" t="s">
        <v>327</v>
      </c>
    </row>
    <row r="63" spans="1:11" x14ac:dyDescent="0.2">
      <c r="A63" s="51" t="s">
        <v>850</v>
      </c>
      <c r="B63" s="84" t="s">
        <v>80</v>
      </c>
      <c r="C63" s="92" t="s">
        <v>1017</v>
      </c>
      <c r="D63" s="86">
        <v>21566.65</v>
      </c>
      <c r="E63" s="87" t="s">
        <v>855</v>
      </c>
      <c r="F63" s="103"/>
      <c r="G63" s="100">
        <v>1971</v>
      </c>
      <c r="H63" s="104"/>
      <c r="I63" s="105"/>
      <c r="J63" s="105"/>
      <c r="K63" s="106"/>
    </row>
    <row r="64" spans="1:11" s="7" customFormat="1" x14ac:dyDescent="0.2">
      <c r="A64" s="51" t="s">
        <v>850</v>
      </c>
      <c r="B64" s="84" t="s">
        <v>81</v>
      </c>
      <c r="C64" s="88" t="s">
        <v>489</v>
      </c>
      <c r="D64" s="86">
        <v>15000</v>
      </c>
      <c r="E64" s="87" t="s">
        <v>855</v>
      </c>
      <c r="F64" s="55"/>
      <c r="G64" s="55"/>
      <c r="H64" s="55"/>
      <c r="I64" s="57"/>
      <c r="J64" s="57"/>
      <c r="K64" s="58"/>
    </row>
    <row r="65" spans="1:11" s="7" customFormat="1" x14ac:dyDescent="0.2">
      <c r="A65" s="51" t="s">
        <v>850</v>
      </c>
      <c r="B65" s="84" t="s">
        <v>82</v>
      </c>
      <c r="C65" s="85" t="s">
        <v>885</v>
      </c>
      <c r="D65" s="86">
        <v>7442</v>
      </c>
      <c r="E65" s="87" t="s">
        <v>855</v>
      </c>
      <c r="F65" s="55"/>
      <c r="G65" s="59">
        <v>2002</v>
      </c>
      <c r="H65" s="59"/>
      <c r="I65" s="57"/>
      <c r="J65" s="57"/>
      <c r="K65" s="58"/>
    </row>
    <row r="66" spans="1:11" s="7" customFormat="1" x14ac:dyDescent="0.2">
      <c r="A66" s="51" t="s">
        <v>850</v>
      </c>
      <c r="B66" s="84" t="s">
        <v>74</v>
      </c>
      <c r="C66" s="85" t="s">
        <v>886</v>
      </c>
      <c r="D66" s="86">
        <v>168992.51</v>
      </c>
      <c r="E66" s="87" t="s">
        <v>855</v>
      </c>
      <c r="F66" s="55"/>
      <c r="G66" s="59" t="s">
        <v>453</v>
      </c>
      <c r="H66" s="59"/>
      <c r="I66" s="57"/>
      <c r="J66" s="57"/>
      <c r="K66" s="58"/>
    </row>
    <row r="67" spans="1:11" s="7" customFormat="1" x14ac:dyDescent="0.2">
      <c r="A67" s="51" t="s">
        <v>850</v>
      </c>
      <c r="B67" s="84" t="s">
        <v>196</v>
      </c>
      <c r="C67" s="85" t="s">
        <v>589</v>
      </c>
      <c r="D67" s="86">
        <v>35417.89</v>
      </c>
      <c r="E67" s="87" t="s">
        <v>855</v>
      </c>
      <c r="F67" s="55"/>
      <c r="G67" s="59">
        <v>2003</v>
      </c>
      <c r="H67" s="59"/>
      <c r="I67" s="57"/>
      <c r="J67" s="57"/>
      <c r="K67" s="58"/>
    </row>
    <row r="68" spans="1:11" s="7" customFormat="1" x14ac:dyDescent="0.2">
      <c r="A68" s="51" t="s">
        <v>850</v>
      </c>
      <c r="B68" s="84" t="s">
        <v>197</v>
      </c>
      <c r="C68" s="85" t="s">
        <v>590</v>
      </c>
      <c r="D68" s="86">
        <v>120136.39</v>
      </c>
      <c r="E68" s="87" t="s">
        <v>855</v>
      </c>
      <c r="F68" s="55"/>
      <c r="G68" s="59">
        <v>2003</v>
      </c>
      <c r="H68" s="59"/>
      <c r="I68" s="57"/>
      <c r="J68" s="57"/>
      <c r="K68" s="58"/>
    </row>
    <row r="69" spans="1:11" s="7" customFormat="1" x14ac:dyDescent="0.2">
      <c r="A69" s="51" t="s">
        <v>850</v>
      </c>
      <c r="B69" s="84" t="s">
        <v>198</v>
      </c>
      <c r="C69" s="85" t="s">
        <v>591</v>
      </c>
      <c r="D69" s="86">
        <v>13068</v>
      </c>
      <c r="E69" s="87" t="s">
        <v>855</v>
      </c>
      <c r="F69" s="55"/>
      <c r="G69" s="59">
        <v>2006</v>
      </c>
      <c r="H69" s="59"/>
      <c r="I69" s="57"/>
      <c r="J69" s="57"/>
      <c r="K69" s="58"/>
    </row>
    <row r="70" spans="1:11" s="7" customFormat="1" x14ac:dyDescent="0.2">
      <c r="A70" s="51" t="s">
        <v>850</v>
      </c>
      <c r="B70" s="84" t="s">
        <v>199</v>
      </c>
      <c r="C70" s="85" t="s">
        <v>592</v>
      </c>
      <c r="D70" s="86">
        <v>19804.77</v>
      </c>
      <c r="E70" s="87" t="s">
        <v>855</v>
      </c>
      <c r="F70" s="55"/>
      <c r="G70" s="59">
        <v>2006</v>
      </c>
      <c r="H70" s="59" t="s">
        <v>684</v>
      </c>
      <c r="I70" s="57"/>
      <c r="J70" s="57"/>
      <c r="K70" s="58"/>
    </row>
    <row r="71" spans="1:11" s="7" customFormat="1" x14ac:dyDescent="0.2">
      <c r="A71" s="51" t="s">
        <v>850</v>
      </c>
      <c r="B71" s="84" t="s">
        <v>200</v>
      </c>
      <c r="C71" s="107" t="s">
        <v>593</v>
      </c>
      <c r="D71" s="86">
        <v>3114576.12</v>
      </c>
      <c r="E71" s="87" t="s">
        <v>855</v>
      </c>
      <c r="F71" s="55"/>
      <c r="G71" s="59">
        <v>2007</v>
      </c>
      <c r="H71" s="59"/>
      <c r="I71" s="57"/>
      <c r="J71" s="57"/>
      <c r="K71" s="58"/>
    </row>
    <row r="72" spans="1:11" s="7" customFormat="1" x14ac:dyDescent="0.2">
      <c r="A72" s="51" t="s">
        <v>850</v>
      </c>
      <c r="B72" s="84" t="s">
        <v>201</v>
      </c>
      <c r="C72" s="85" t="s">
        <v>594</v>
      </c>
      <c r="D72" s="86">
        <v>7973.99</v>
      </c>
      <c r="E72" s="87" t="s">
        <v>855</v>
      </c>
      <c r="F72" s="55"/>
      <c r="G72" s="59">
        <v>2008</v>
      </c>
      <c r="H72" s="59" t="s">
        <v>684</v>
      </c>
      <c r="I72" s="57"/>
      <c r="J72" s="57"/>
      <c r="K72" s="58"/>
    </row>
    <row r="73" spans="1:11" s="7" customFormat="1" x14ac:dyDescent="0.2">
      <c r="A73" s="51" t="s">
        <v>850</v>
      </c>
      <c r="B73" s="84" t="s">
        <v>202</v>
      </c>
      <c r="C73" s="85" t="s">
        <v>595</v>
      </c>
      <c r="D73" s="86">
        <v>95978.240000000005</v>
      </c>
      <c r="E73" s="87" t="s">
        <v>855</v>
      </c>
      <c r="F73" s="55"/>
      <c r="G73" s="59">
        <v>2010</v>
      </c>
      <c r="H73" s="59"/>
      <c r="I73" s="57"/>
      <c r="J73" s="57"/>
      <c r="K73" s="58"/>
    </row>
    <row r="74" spans="1:11" s="7" customFormat="1" x14ac:dyDescent="0.2">
      <c r="A74" s="51" t="s">
        <v>850</v>
      </c>
      <c r="B74" s="84" t="s">
        <v>203</v>
      </c>
      <c r="C74" s="85" t="s">
        <v>596</v>
      </c>
      <c r="D74" s="86">
        <v>392056.77</v>
      </c>
      <c r="E74" s="87" t="s">
        <v>855</v>
      </c>
      <c r="F74" s="55"/>
      <c r="G74" s="59">
        <v>2010</v>
      </c>
      <c r="H74" s="59"/>
      <c r="I74" s="57"/>
      <c r="J74" s="57"/>
      <c r="K74" s="58"/>
    </row>
    <row r="75" spans="1:11" s="7" customFormat="1" x14ac:dyDescent="0.2">
      <c r="A75" s="51" t="s">
        <v>850</v>
      </c>
      <c r="B75" s="84" t="s">
        <v>204</v>
      </c>
      <c r="C75" s="85" t="s">
        <v>597</v>
      </c>
      <c r="D75" s="86">
        <v>1499910.5</v>
      </c>
      <c r="E75" s="87" t="s">
        <v>855</v>
      </c>
      <c r="F75" s="55"/>
      <c r="G75" s="59">
        <v>2010</v>
      </c>
      <c r="H75" s="59"/>
      <c r="I75" s="57"/>
      <c r="J75" s="57"/>
      <c r="K75" s="58"/>
    </row>
    <row r="76" spans="1:11" s="7" customFormat="1" x14ac:dyDescent="0.2">
      <c r="A76" s="51" t="s">
        <v>850</v>
      </c>
      <c r="B76" s="84" t="s">
        <v>205</v>
      </c>
      <c r="C76" s="85" t="s">
        <v>598</v>
      </c>
      <c r="D76" s="86">
        <v>14055.29</v>
      </c>
      <c r="E76" s="87" t="s">
        <v>855</v>
      </c>
      <c r="F76" s="55"/>
      <c r="G76" s="59">
        <v>2010</v>
      </c>
      <c r="H76" s="59" t="s">
        <v>685</v>
      </c>
      <c r="I76" s="57"/>
      <c r="J76" s="57"/>
      <c r="K76" s="58"/>
    </row>
    <row r="77" spans="1:11" s="7" customFormat="1" x14ac:dyDescent="0.2">
      <c r="A77" s="51" t="s">
        <v>850</v>
      </c>
      <c r="B77" s="84" t="s">
        <v>206</v>
      </c>
      <c r="C77" s="85" t="s">
        <v>599</v>
      </c>
      <c r="D77" s="86">
        <v>70226.080000000002</v>
      </c>
      <c r="E77" s="87" t="s">
        <v>855</v>
      </c>
      <c r="F77" s="55"/>
      <c r="G77" s="59">
        <v>2010</v>
      </c>
      <c r="H77" s="59"/>
      <c r="I77" s="57"/>
      <c r="J77" s="57"/>
      <c r="K77" s="58"/>
    </row>
    <row r="78" spans="1:11" s="7" customFormat="1" x14ac:dyDescent="0.2">
      <c r="A78" s="51" t="s">
        <v>850</v>
      </c>
      <c r="B78" s="84" t="s">
        <v>207</v>
      </c>
      <c r="C78" s="85" t="s">
        <v>600</v>
      </c>
      <c r="D78" s="86">
        <v>1291089</v>
      </c>
      <c r="E78" s="87" t="s">
        <v>855</v>
      </c>
      <c r="F78" s="55"/>
      <c r="G78" s="59">
        <v>2010</v>
      </c>
      <c r="H78" s="59"/>
      <c r="I78" s="57"/>
      <c r="J78" s="57"/>
      <c r="K78" s="58"/>
    </row>
    <row r="79" spans="1:11" s="7" customFormat="1" x14ac:dyDescent="0.2">
      <c r="A79" s="51" t="s">
        <v>850</v>
      </c>
      <c r="B79" s="84" t="s">
        <v>208</v>
      </c>
      <c r="C79" s="85" t="s">
        <v>601</v>
      </c>
      <c r="D79" s="86">
        <v>176511.8</v>
      </c>
      <c r="E79" s="87" t="s">
        <v>855</v>
      </c>
      <c r="F79" s="55"/>
      <c r="G79" s="59">
        <v>2010</v>
      </c>
      <c r="H79" s="59" t="s">
        <v>686</v>
      </c>
      <c r="I79" s="57"/>
      <c r="J79" s="57"/>
      <c r="K79" s="58"/>
    </row>
    <row r="80" spans="1:11" s="7" customFormat="1" x14ac:dyDescent="0.2">
      <c r="A80" s="51" t="s">
        <v>850</v>
      </c>
      <c r="B80" s="84" t="s">
        <v>508</v>
      </c>
      <c r="C80" s="85" t="s">
        <v>602</v>
      </c>
      <c r="D80" s="86">
        <v>231231.39</v>
      </c>
      <c r="E80" s="87" t="s">
        <v>855</v>
      </c>
      <c r="F80" s="55"/>
      <c r="G80" s="59">
        <v>2011</v>
      </c>
      <c r="H80" s="59" t="s">
        <v>687</v>
      </c>
      <c r="I80" s="57"/>
      <c r="J80" s="57"/>
      <c r="K80" s="58"/>
    </row>
    <row r="81" spans="1:11" s="7" customFormat="1" ht="14.25" customHeight="1" x14ac:dyDescent="0.2">
      <c r="A81" s="51" t="s">
        <v>850</v>
      </c>
      <c r="B81" s="84" t="s">
        <v>509</v>
      </c>
      <c r="C81" s="85" t="s">
        <v>603</v>
      </c>
      <c r="D81" s="86">
        <v>68793.929999999993</v>
      </c>
      <c r="E81" s="87" t="s">
        <v>855</v>
      </c>
      <c r="F81" s="55"/>
      <c r="G81" s="59">
        <v>2011</v>
      </c>
      <c r="H81" s="59" t="s">
        <v>685</v>
      </c>
      <c r="I81" s="57"/>
      <c r="J81" s="57"/>
      <c r="K81" s="58"/>
    </row>
    <row r="82" spans="1:11" s="7" customFormat="1" ht="11.25" customHeight="1" x14ac:dyDescent="0.2">
      <c r="A82" s="51" t="s">
        <v>850</v>
      </c>
      <c r="B82" s="84" t="s">
        <v>510</v>
      </c>
      <c r="C82" s="85" t="s">
        <v>604</v>
      </c>
      <c r="D82" s="86">
        <v>10657.34</v>
      </c>
      <c r="E82" s="87" t="s">
        <v>855</v>
      </c>
      <c r="F82" s="55"/>
      <c r="G82" s="59">
        <v>2012</v>
      </c>
      <c r="H82" s="59" t="s">
        <v>688</v>
      </c>
      <c r="I82" s="57"/>
      <c r="J82" s="57"/>
      <c r="K82" s="58"/>
    </row>
    <row r="83" spans="1:11" s="7" customFormat="1" x14ac:dyDescent="0.2">
      <c r="A83" s="51" t="s">
        <v>850</v>
      </c>
      <c r="B83" s="84" t="s">
        <v>511</v>
      </c>
      <c r="C83" s="85" t="s">
        <v>605</v>
      </c>
      <c r="D83" s="86">
        <v>1532918.62</v>
      </c>
      <c r="E83" s="87" t="s">
        <v>855</v>
      </c>
      <c r="F83" s="55"/>
      <c r="G83" s="59">
        <v>2012</v>
      </c>
      <c r="H83" s="59"/>
      <c r="I83" s="57"/>
      <c r="J83" s="57"/>
      <c r="K83" s="58"/>
    </row>
    <row r="84" spans="1:11" s="7" customFormat="1" x14ac:dyDescent="0.2">
      <c r="A84" s="51" t="s">
        <v>850</v>
      </c>
      <c r="B84" s="84" t="s">
        <v>512</v>
      </c>
      <c r="C84" s="85" t="s">
        <v>606</v>
      </c>
      <c r="D84" s="86">
        <v>82884.75</v>
      </c>
      <c r="E84" s="87" t="s">
        <v>855</v>
      </c>
      <c r="F84" s="55"/>
      <c r="G84" s="59">
        <v>2012</v>
      </c>
      <c r="H84" s="59"/>
      <c r="I84" s="57"/>
      <c r="J84" s="57"/>
      <c r="K84" s="58"/>
    </row>
    <row r="85" spans="1:11" s="7" customFormat="1" x14ac:dyDescent="0.2">
      <c r="A85" s="51" t="s">
        <v>850</v>
      </c>
      <c r="B85" s="84" t="s">
        <v>513</v>
      </c>
      <c r="C85" s="85" t="s">
        <v>607</v>
      </c>
      <c r="D85" s="86">
        <v>429300.05</v>
      </c>
      <c r="E85" s="87" t="s">
        <v>855</v>
      </c>
      <c r="F85" s="55"/>
      <c r="G85" s="59">
        <v>2012</v>
      </c>
      <c r="H85" s="59"/>
      <c r="I85" s="57"/>
      <c r="J85" s="57"/>
      <c r="K85" s="58"/>
    </row>
    <row r="86" spans="1:11" s="7" customFormat="1" x14ac:dyDescent="0.2">
      <c r="A86" s="51" t="s">
        <v>850</v>
      </c>
      <c r="B86" s="84" t="s">
        <v>514</v>
      </c>
      <c r="C86" s="85" t="s">
        <v>608</v>
      </c>
      <c r="D86" s="86">
        <v>82513.64</v>
      </c>
      <c r="E86" s="87" t="s">
        <v>855</v>
      </c>
      <c r="F86" s="55"/>
      <c r="G86" s="59">
        <v>2012</v>
      </c>
      <c r="H86" s="59" t="s">
        <v>689</v>
      </c>
      <c r="I86" s="57"/>
      <c r="J86" s="57"/>
      <c r="K86" s="58"/>
    </row>
    <row r="87" spans="1:11" s="7" customFormat="1" x14ac:dyDescent="0.2">
      <c r="A87" s="51" t="s">
        <v>850</v>
      </c>
      <c r="B87" s="84" t="s">
        <v>515</v>
      </c>
      <c r="C87" s="85" t="s">
        <v>609</v>
      </c>
      <c r="D87" s="86">
        <v>1000</v>
      </c>
      <c r="E87" s="87" t="s">
        <v>855</v>
      </c>
      <c r="F87" s="55"/>
      <c r="G87" s="59">
        <v>2012</v>
      </c>
      <c r="H87" s="59"/>
      <c r="I87" s="57"/>
      <c r="J87" s="57"/>
      <c r="K87" s="58"/>
    </row>
    <row r="88" spans="1:11" s="7" customFormat="1" x14ac:dyDescent="0.2">
      <c r="A88" s="51" t="s">
        <v>850</v>
      </c>
      <c r="B88" s="84" t="s">
        <v>516</v>
      </c>
      <c r="C88" s="85" t="s">
        <v>610</v>
      </c>
      <c r="D88" s="86">
        <v>307134.15999999997</v>
      </c>
      <c r="E88" s="87" t="s">
        <v>855</v>
      </c>
      <c r="F88" s="55"/>
      <c r="G88" s="59">
        <v>2012</v>
      </c>
      <c r="H88" s="59"/>
      <c r="I88" s="57"/>
      <c r="J88" s="57"/>
      <c r="K88" s="58"/>
    </row>
    <row r="89" spans="1:11" s="7" customFormat="1" x14ac:dyDescent="0.2">
      <c r="A89" s="51" t="s">
        <v>850</v>
      </c>
      <c r="B89" s="84" t="s">
        <v>517</v>
      </c>
      <c r="C89" s="85" t="s">
        <v>611</v>
      </c>
      <c r="D89" s="86">
        <v>6932</v>
      </c>
      <c r="E89" s="87" t="s">
        <v>855</v>
      </c>
      <c r="F89" s="55"/>
      <c r="G89" s="59">
        <v>2013</v>
      </c>
      <c r="H89" s="59"/>
      <c r="I89" s="57"/>
      <c r="J89" s="57"/>
      <c r="K89" s="58"/>
    </row>
    <row r="90" spans="1:11" s="7" customFormat="1" x14ac:dyDescent="0.2">
      <c r="A90" s="51" t="s">
        <v>850</v>
      </c>
      <c r="B90" s="84" t="s">
        <v>518</v>
      </c>
      <c r="C90" s="85" t="s">
        <v>612</v>
      </c>
      <c r="D90" s="86">
        <v>1259</v>
      </c>
      <c r="E90" s="87" t="s">
        <v>855</v>
      </c>
      <c r="F90" s="55"/>
      <c r="G90" s="59">
        <v>2013</v>
      </c>
      <c r="H90" s="59"/>
      <c r="I90" s="57"/>
      <c r="J90" s="57"/>
      <c r="K90" s="58"/>
    </row>
    <row r="91" spans="1:11" s="7" customFormat="1" x14ac:dyDescent="0.2">
      <c r="A91" s="51" t="s">
        <v>850</v>
      </c>
      <c r="B91" s="84" t="s">
        <v>519</v>
      </c>
      <c r="C91" s="85" t="s">
        <v>613</v>
      </c>
      <c r="D91" s="86">
        <v>1423</v>
      </c>
      <c r="E91" s="87" t="s">
        <v>855</v>
      </c>
      <c r="F91" s="55"/>
      <c r="G91" s="59">
        <v>2013</v>
      </c>
      <c r="H91" s="59"/>
      <c r="I91" s="57"/>
      <c r="J91" s="57"/>
      <c r="K91" s="58"/>
    </row>
    <row r="92" spans="1:11" s="7" customFormat="1" x14ac:dyDescent="0.2">
      <c r="A92" s="51" t="s">
        <v>850</v>
      </c>
      <c r="B92" s="84" t="s">
        <v>520</v>
      </c>
      <c r="C92" s="85" t="s">
        <v>614</v>
      </c>
      <c r="D92" s="86">
        <v>5929</v>
      </c>
      <c r="E92" s="87" t="s">
        <v>855</v>
      </c>
      <c r="F92" s="55"/>
      <c r="G92" s="59">
        <v>2013</v>
      </c>
      <c r="H92" s="59"/>
      <c r="I92" s="57"/>
      <c r="J92" s="57"/>
      <c r="K92" s="58"/>
    </row>
    <row r="93" spans="1:11" s="7" customFormat="1" x14ac:dyDescent="0.2">
      <c r="A93" s="51" t="s">
        <v>850</v>
      </c>
      <c r="B93" s="84" t="s">
        <v>521</v>
      </c>
      <c r="C93" s="85" t="s">
        <v>615</v>
      </c>
      <c r="D93" s="86">
        <v>1076</v>
      </c>
      <c r="E93" s="87" t="s">
        <v>855</v>
      </c>
      <c r="F93" s="55"/>
      <c r="G93" s="59">
        <v>2013</v>
      </c>
      <c r="H93" s="59"/>
      <c r="I93" s="57"/>
      <c r="J93" s="57"/>
      <c r="K93" s="58"/>
    </row>
    <row r="94" spans="1:11" s="7" customFormat="1" x14ac:dyDescent="0.2">
      <c r="A94" s="51" t="s">
        <v>850</v>
      </c>
      <c r="B94" s="84" t="s">
        <v>522</v>
      </c>
      <c r="C94" s="85" t="s">
        <v>616</v>
      </c>
      <c r="D94" s="86">
        <v>12398.4</v>
      </c>
      <c r="E94" s="87" t="s">
        <v>855</v>
      </c>
      <c r="F94" s="55"/>
      <c r="G94" s="59">
        <v>2013</v>
      </c>
      <c r="H94" s="59"/>
      <c r="I94" s="57"/>
      <c r="J94" s="57"/>
      <c r="K94" s="58"/>
    </row>
    <row r="95" spans="1:11" s="7" customFormat="1" x14ac:dyDescent="0.2">
      <c r="A95" s="51" t="s">
        <v>850</v>
      </c>
      <c r="B95" s="84" t="s">
        <v>523</v>
      </c>
      <c r="C95" s="85" t="s">
        <v>617</v>
      </c>
      <c r="D95" s="86">
        <v>2126</v>
      </c>
      <c r="E95" s="87" t="s">
        <v>855</v>
      </c>
      <c r="F95" s="55"/>
      <c r="G95" s="59">
        <v>2013</v>
      </c>
      <c r="H95" s="59"/>
      <c r="I95" s="57"/>
      <c r="J95" s="57"/>
      <c r="K95" s="58"/>
    </row>
    <row r="96" spans="1:11" s="7" customFormat="1" x14ac:dyDescent="0.2">
      <c r="A96" s="51" t="s">
        <v>850</v>
      </c>
      <c r="B96" s="84" t="s">
        <v>524</v>
      </c>
      <c r="C96" s="85" t="s">
        <v>618</v>
      </c>
      <c r="D96" s="86">
        <v>30227.02</v>
      </c>
      <c r="E96" s="87" t="s">
        <v>855</v>
      </c>
      <c r="F96" s="55"/>
      <c r="G96" s="59">
        <v>2013</v>
      </c>
      <c r="H96" s="59"/>
      <c r="I96" s="57"/>
      <c r="J96" s="57"/>
      <c r="K96" s="58"/>
    </row>
    <row r="97" spans="1:11" s="7" customFormat="1" x14ac:dyDescent="0.2">
      <c r="A97" s="51" t="s">
        <v>850</v>
      </c>
      <c r="B97" s="84" t="s">
        <v>525</v>
      </c>
      <c r="C97" s="85" t="s">
        <v>619</v>
      </c>
      <c r="D97" s="86">
        <v>3266</v>
      </c>
      <c r="E97" s="87" t="s">
        <v>855</v>
      </c>
      <c r="F97" s="55"/>
      <c r="G97" s="59">
        <v>2013</v>
      </c>
      <c r="H97" s="59"/>
      <c r="I97" s="57"/>
      <c r="J97" s="57"/>
      <c r="K97" s="58"/>
    </row>
    <row r="98" spans="1:11" s="7" customFormat="1" x14ac:dyDescent="0.2">
      <c r="A98" s="51" t="s">
        <v>850</v>
      </c>
      <c r="B98" s="84" t="s">
        <v>526</v>
      </c>
      <c r="C98" s="85" t="s">
        <v>620</v>
      </c>
      <c r="D98" s="86">
        <v>29056.44</v>
      </c>
      <c r="E98" s="87" t="s">
        <v>855</v>
      </c>
      <c r="F98" s="55"/>
      <c r="G98" s="59">
        <v>2013</v>
      </c>
      <c r="H98" s="59" t="s">
        <v>690</v>
      </c>
      <c r="I98" s="57"/>
      <c r="J98" s="57"/>
      <c r="K98" s="58"/>
    </row>
    <row r="99" spans="1:11" s="7" customFormat="1" x14ac:dyDescent="0.2">
      <c r="A99" s="51" t="s">
        <v>850</v>
      </c>
      <c r="B99" s="84" t="s">
        <v>527</v>
      </c>
      <c r="C99" s="85" t="s">
        <v>621</v>
      </c>
      <c r="D99" s="86">
        <v>16196.19</v>
      </c>
      <c r="E99" s="87" t="s">
        <v>855</v>
      </c>
      <c r="F99" s="55"/>
      <c r="G99" s="59">
        <v>2014</v>
      </c>
      <c r="H99" s="59"/>
      <c r="I99" s="57"/>
      <c r="J99" s="57"/>
      <c r="K99" s="58"/>
    </row>
    <row r="100" spans="1:11" s="7" customFormat="1" x14ac:dyDescent="0.2">
      <c r="A100" s="51" t="s">
        <v>850</v>
      </c>
      <c r="B100" s="84" t="s">
        <v>528</v>
      </c>
      <c r="C100" s="85" t="s">
        <v>622</v>
      </c>
      <c r="D100" s="86">
        <v>368359.04</v>
      </c>
      <c r="E100" s="87" t="s">
        <v>855</v>
      </c>
      <c r="F100" s="55"/>
      <c r="G100" s="59">
        <v>2014</v>
      </c>
      <c r="H100" s="59" t="s">
        <v>685</v>
      </c>
      <c r="I100" s="57"/>
      <c r="J100" s="57"/>
      <c r="K100" s="58"/>
    </row>
    <row r="101" spans="1:11" s="7" customFormat="1" x14ac:dyDescent="0.2">
      <c r="A101" s="51" t="s">
        <v>850</v>
      </c>
      <c r="B101" s="84" t="s">
        <v>529</v>
      </c>
      <c r="C101" s="85" t="s">
        <v>623</v>
      </c>
      <c r="D101" s="86">
        <v>181298.77</v>
      </c>
      <c r="E101" s="87" t="s">
        <v>855</v>
      </c>
      <c r="F101" s="55"/>
      <c r="G101" s="59">
        <v>2014</v>
      </c>
      <c r="H101" s="59" t="s">
        <v>691</v>
      </c>
      <c r="I101" s="57"/>
      <c r="J101" s="57"/>
      <c r="K101" s="58"/>
    </row>
    <row r="102" spans="1:11" s="7" customFormat="1" x14ac:dyDescent="0.2">
      <c r="A102" s="51" t="s">
        <v>850</v>
      </c>
      <c r="B102" s="84" t="s">
        <v>530</v>
      </c>
      <c r="C102" s="85" t="s">
        <v>624</v>
      </c>
      <c r="D102" s="86">
        <v>165450.72</v>
      </c>
      <c r="E102" s="87" t="s">
        <v>855</v>
      </c>
      <c r="F102" s="55"/>
      <c r="G102" s="59">
        <v>2014</v>
      </c>
      <c r="H102" s="59"/>
      <c r="I102" s="57"/>
      <c r="J102" s="57"/>
      <c r="K102" s="58"/>
    </row>
    <row r="103" spans="1:11" s="7" customFormat="1" x14ac:dyDescent="0.2">
      <c r="A103" s="51" t="s">
        <v>850</v>
      </c>
      <c r="B103" s="84" t="s">
        <v>531</v>
      </c>
      <c r="C103" s="85" t="s">
        <v>625</v>
      </c>
      <c r="D103" s="86">
        <v>15604.61</v>
      </c>
      <c r="E103" s="87" t="s">
        <v>855</v>
      </c>
      <c r="F103" s="55"/>
      <c r="G103" s="59">
        <v>2014</v>
      </c>
      <c r="H103" s="59"/>
      <c r="I103" s="57"/>
      <c r="J103" s="57"/>
      <c r="K103" s="58"/>
    </row>
    <row r="104" spans="1:11" s="7" customFormat="1" x14ac:dyDescent="0.2">
      <c r="A104" s="51" t="s">
        <v>850</v>
      </c>
      <c r="B104" s="84" t="s">
        <v>532</v>
      </c>
      <c r="C104" s="85" t="s">
        <v>626</v>
      </c>
      <c r="D104" s="86">
        <v>30133.96</v>
      </c>
      <c r="E104" s="87" t="s">
        <v>855</v>
      </c>
      <c r="F104" s="55"/>
      <c r="G104" s="59">
        <v>2014</v>
      </c>
      <c r="H104" s="59"/>
      <c r="I104" s="57"/>
      <c r="J104" s="57"/>
      <c r="K104" s="58"/>
    </row>
    <row r="105" spans="1:11" s="7" customFormat="1" x14ac:dyDescent="0.2">
      <c r="A105" s="51" t="s">
        <v>850</v>
      </c>
      <c r="B105" s="84" t="s">
        <v>533</v>
      </c>
      <c r="C105" s="85" t="s">
        <v>627</v>
      </c>
      <c r="D105" s="86">
        <v>536203.4</v>
      </c>
      <c r="E105" s="87" t="s">
        <v>855</v>
      </c>
      <c r="F105" s="55"/>
      <c r="G105" s="59">
        <v>2015</v>
      </c>
      <c r="H105" s="59"/>
      <c r="I105" s="57"/>
      <c r="J105" s="57"/>
      <c r="K105" s="58"/>
    </row>
    <row r="106" spans="1:11" s="7" customFormat="1" x14ac:dyDescent="0.2">
      <c r="A106" s="51" t="s">
        <v>850</v>
      </c>
      <c r="B106" s="84" t="s">
        <v>534</v>
      </c>
      <c r="C106" s="85" t="s">
        <v>628</v>
      </c>
      <c r="D106" s="86">
        <v>89775.64</v>
      </c>
      <c r="E106" s="87" t="s">
        <v>855</v>
      </c>
      <c r="F106" s="55"/>
      <c r="G106" s="59">
        <v>2015</v>
      </c>
      <c r="H106" s="59" t="s">
        <v>692</v>
      </c>
      <c r="I106" s="57"/>
      <c r="J106" s="57"/>
      <c r="K106" s="58"/>
    </row>
    <row r="107" spans="1:11" s="7" customFormat="1" x14ac:dyDescent="0.2">
      <c r="A107" s="51" t="s">
        <v>850</v>
      </c>
      <c r="B107" s="84" t="s">
        <v>535</v>
      </c>
      <c r="C107" s="85" t="s">
        <v>629</v>
      </c>
      <c r="D107" s="86">
        <v>113342.81</v>
      </c>
      <c r="E107" s="87" t="s">
        <v>855</v>
      </c>
      <c r="F107" s="55"/>
      <c r="G107" s="59">
        <v>2015</v>
      </c>
      <c r="H107" s="59"/>
      <c r="I107" s="57"/>
      <c r="J107" s="57"/>
      <c r="K107" s="58"/>
    </row>
    <row r="108" spans="1:11" s="7" customFormat="1" x14ac:dyDescent="0.2">
      <c r="A108" s="51" t="s">
        <v>850</v>
      </c>
      <c r="B108" s="84" t="s">
        <v>536</v>
      </c>
      <c r="C108" s="85" t="s">
        <v>630</v>
      </c>
      <c r="D108" s="86">
        <v>24484.95</v>
      </c>
      <c r="E108" s="87" t="s">
        <v>855</v>
      </c>
      <c r="F108" s="55"/>
      <c r="G108" s="59">
        <v>2015</v>
      </c>
      <c r="H108" s="59" t="s">
        <v>685</v>
      </c>
      <c r="I108" s="57"/>
      <c r="J108" s="57"/>
      <c r="K108" s="58"/>
    </row>
    <row r="109" spans="1:11" s="7" customFormat="1" x14ac:dyDescent="0.2">
      <c r="A109" s="51" t="s">
        <v>850</v>
      </c>
      <c r="B109" s="84" t="s">
        <v>537</v>
      </c>
      <c r="C109" s="85" t="s">
        <v>631</v>
      </c>
      <c r="D109" s="86">
        <v>21999.31</v>
      </c>
      <c r="E109" s="87" t="s">
        <v>855</v>
      </c>
      <c r="F109" s="55"/>
      <c r="G109" s="59">
        <v>2015</v>
      </c>
      <c r="H109" s="59" t="s">
        <v>685</v>
      </c>
      <c r="I109" s="57"/>
      <c r="J109" s="57"/>
      <c r="K109" s="58"/>
    </row>
    <row r="110" spans="1:11" s="7" customFormat="1" x14ac:dyDescent="0.2">
      <c r="A110" s="51" t="s">
        <v>850</v>
      </c>
      <c r="B110" s="84" t="s">
        <v>538</v>
      </c>
      <c r="C110" s="85" t="s">
        <v>632</v>
      </c>
      <c r="D110" s="86">
        <v>48580.09</v>
      </c>
      <c r="E110" s="87" t="s">
        <v>855</v>
      </c>
      <c r="F110" s="55"/>
      <c r="G110" s="59">
        <v>2015</v>
      </c>
      <c r="H110" s="59" t="s">
        <v>685</v>
      </c>
      <c r="I110" s="57"/>
      <c r="J110" s="57"/>
      <c r="K110" s="58"/>
    </row>
    <row r="111" spans="1:11" s="7" customFormat="1" x14ac:dyDescent="0.2">
      <c r="A111" s="51" t="s">
        <v>850</v>
      </c>
      <c r="B111" s="84" t="s">
        <v>539</v>
      </c>
      <c r="C111" s="85" t="s">
        <v>633</v>
      </c>
      <c r="D111" s="86">
        <v>5848.65</v>
      </c>
      <c r="E111" s="87" t="s">
        <v>855</v>
      </c>
      <c r="F111" s="55"/>
      <c r="G111" s="59">
        <v>2016</v>
      </c>
      <c r="H111" s="59" t="s">
        <v>685</v>
      </c>
      <c r="I111" s="57"/>
      <c r="J111" s="57"/>
      <c r="K111" s="58"/>
    </row>
    <row r="112" spans="1:11" s="7" customFormat="1" x14ac:dyDescent="0.2">
      <c r="A112" s="51" t="s">
        <v>850</v>
      </c>
      <c r="B112" s="84" t="s">
        <v>540</v>
      </c>
      <c r="C112" s="85" t="s">
        <v>634</v>
      </c>
      <c r="D112" s="86">
        <v>20765.330000000002</v>
      </c>
      <c r="E112" s="87" t="s">
        <v>855</v>
      </c>
      <c r="F112" s="55"/>
      <c r="G112" s="59">
        <v>2016</v>
      </c>
      <c r="H112" s="59" t="s">
        <v>685</v>
      </c>
      <c r="I112" s="57"/>
      <c r="J112" s="57"/>
      <c r="K112" s="58"/>
    </row>
    <row r="113" spans="1:11" s="7" customFormat="1" x14ac:dyDescent="0.2">
      <c r="A113" s="51" t="s">
        <v>850</v>
      </c>
      <c r="B113" s="84" t="s">
        <v>541</v>
      </c>
      <c r="C113" s="85" t="s">
        <v>635</v>
      </c>
      <c r="D113" s="86">
        <v>15999.84</v>
      </c>
      <c r="E113" s="87" t="s">
        <v>855</v>
      </c>
      <c r="F113" s="55"/>
      <c r="G113" s="59">
        <v>2016</v>
      </c>
      <c r="H113" s="59" t="s">
        <v>685</v>
      </c>
      <c r="I113" s="57"/>
      <c r="J113" s="57"/>
      <c r="K113" s="58"/>
    </row>
    <row r="114" spans="1:11" s="7" customFormat="1" x14ac:dyDescent="0.2">
      <c r="A114" s="51" t="s">
        <v>850</v>
      </c>
      <c r="B114" s="84" t="s">
        <v>542</v>
      </c>
      <c r="C114" s="85" t="s">
        <v>636</v>
      </c>
      <c r="D114" s="86">
        <v>14116.08</v>
      </c>
      <c r="E114" s="87" t="s">
        <v>855</v>
      </c>
      <c r="F114" s="55"/>
      <c r="G114" s="59">
        <v>2016</v>
      </c>
      <c r="H114" s="59"/>
      <c r="I114" s="57"/>
      <c r="J114" s="57"/>
      <c r="K114" s="58"/>
    </row>
    <row r="115" spans="1:11" s="7" customFormat="1" x14ac:dyDescent="0.2">
      <c r="A115" s="51" t="s">
        <v>850</v>
      </c>
      <c r="B115" s="84" t="s">
        <v>543</v>
      </c>
      <c r="C115" s="85" t="s">
        <v>637</v>
      </c>
      <c r="D115" s="86">
        <v>6913.73</v>
      </c>
      <c r="E115" s="87" t="s">
        <v>855</v>
      </c>
      <c r="F115" s="55"/>
      <c r="G115" s="59">
        <v>2016</v>
      </c>
      <c r="H115" s="59"/>
      <c r="I115" s="57"/>
      <c r="J115" s="57"/>
      <c r="K115" s="58"/>
    </row>
    <row r="116" spans="1:11" s="7" customFormat="1" x14ac:dyDescent="0.2">
      <c r="A116" s="51" t="s">
        <v>850</v>
      </c>
      <c r="B116" s="84" t="s">
        <v>544</v>
      </c>
      <c r="C116" s="85" t="s">
        <v>638</v>
      </c>
      <c r="D116" s="86">
        <v>13000</v>
      </c>
      <c r="E116" s="87" t="s">
        <v>855</v>
      </c>
      <c r="F116" s="55"/>
      <c r="G116" s="59">
        <v>2016</v>
      </c>
      <c r="H116" s="59" t="s">
        <v>685</v>
      </c>
      <c r="I116" s="57"/>
      <c r="J116" s="57"/>
      <c r="K116" s="58"/>
    </row>
    <row r="117" spans="1:11" s="7" customFormat="1" x14ac:dyDescent="0.2">
      <c r="A117" s="51" t="s">
        <v>850</v>
      </c>
      <c r="B117" s="84" t="s">
        <v>545</v>
      </c>
      <c r="C117" s="85" t="s">
        <v>639</v>
      </c>
      <c r="D117" s="86">
        <v>10000</v>
      </c>
      <c r="E117" s="87" t="s">
        <v>855</v>
      </c>
      <c r="F117" s="55"/>
      <c r="G117" s="59">
        <v>2016</v>
      </c>
      <c r="H117" s="59"/>
      <c r="I117" s="57"/>
      <c r="J117" s="57"/>
      <c r="K117" s="58"/>
    </row>
    <row r="118" spans="1:11" s="7" customFormat="1" x14ac:dyDescent="0.2">
      <c r="A118" s="51" t="s">
        <v>849</v>
      </c>
      <c r="B118" s="84" t="s">
        <v>546</v>
      </c>
      <c r="C118" s="85" t="s">
        <v>640</v>
      </c>
      <c r="D118" s="86">
        <v>5632.3</v>
      </c>
      <c r="E118" s="87" t="s">
        <v>855</v>
      </c>
      <c r="F118" s="55"/>
      <c r="G118" s="59">
        <v>2016</v>
      </c>
      <c r="H118" s="59"/>
      <c r="I118" s="57"/>
      <c r="J118" s="57"/>
      <c r="K118" s="58"/>
    </row>
    <row r="119" spans="1:11" s="7" customFormat="1" x14ac:dyDescent="0.2">
      <c r="A119" s="51" t="s">
        <v>849</v>
      </c>
      <c r="B119" s="84" t="s">
        <v>547</v>
      </c>
      <c r="C119" s="85" t="s">
        <v>641</v>
      </c>
      <c r="D119" s="86">
        <v>4926.28</v>
      </c>
      <c r="E119" s="87" t="s">
        <v>855</v>
      </c>
      <c r="F119" s="55"/>
      <c r="G119" s="59">
        <v>2016</v>
      </c>
      <c r="H119" s="59" t="s">
        <v>685</v>
      </c>
      <c r="I119" s="57"/>
      <c r="J119" s="57"/>
      <c r="K119" s="58"/>
    </row>
    <row r="120" spans="1:11" s="7" customFormat="1" x14ac:dyDescent="0.2">
      <c r="A120" s="51" t="s">
        <v>850</v>
      </c>
      <c r="B120" s="84" t="s">
        <v>548</v>
      </c>
      <c r="C120" s="85" t="s">
        <v>642</v>
      </c>
      <c r="D120" s="86">
        <v>16478.740000000002</v>
      </c>
      <c r="E120" s="87" t="s">
        <v>855</v>
      </c>
      <c r="F120" s="55"/>
      <c r="G120" s="59">
        <v>2016</v>
      </c>
      <c r="H120" s="59"/>
      <c r="I120" s="57"/>
      <c r="J120" s="57"/>
      <c r="K120" s="58"/>
    </row>
    <row r="121" spans="1:11" s="7" customFormat="1" x14ac:dyDescent="0.2">
      <c r="A121" s="51" t="s">
        <v>850</v>
      </c>
      <c r="B121" s="84" t="s">
        <v>549</v>
      </c>
      <c r="C121" s="85" t="s">
        <v>643</v>
      </c>
      <c r="D121" s="86">
        <v>4944.8599999999997</v>
      </c>
      <c r="E121" s="87" t="s">
        <v>855</v>
      </c>
      <c r="F121" s="55"/>
      <c r="G121" s="59">
        <v>2016</v>
      </c>
      <c r="H121" s="59" t="s">
        <v>685</v>
      </c>
      <c r="I121" s="57"/>
      <c r="J121" s="57"/>
      <c r="K121" s="58"/>
    </row>
    <row r="122" spans="1:11" s="7" customFormat="1" x14ac:dyDescent="0.2">
      <c r="A122" s="51" t="s">
        <v>850</v>
      </c>
      <c r="B122" s="84" t="s">
        <v>550</v>
      </c>
      <c r="C122" s="85" t="s">
        <v>644</v>
      </c>
      <c r="D122" s="86">
        <v>17758.27</v>
      </c>
      <c r="E122" s="87" t="s">
        <v>855</v>
      </c>
      <c r="F122" s="55"/>
      <c r="G122" s="59">
        <v>2016</v>
      </c>
      <c r="H122" s="59"/>
      <c r="I122" s="57"/>
      <c r="J122" s="57"/>
      <c r="K122" s="58"/>
    </row>
    <row r="123" spans="1:11" s="7" customFormat="1" x14ac:dyDescent="0.2">
      <c r="A123" s="51" t="s">
        <v>850</v>
      </c>
      <c r="B123" s="84" t="s">
        <v>551</v>
      </c>
      <c r="C123" s="85" t="s">
        <v>645</v>
      </c>
      <c r="D123" s="86">
        <v>7981.9</v>
      </c>
      <c r="E123" s="87" t="s">
        <v>855</v>
      </c>
      <c r="F123" s="55"/>
      <c r="G123" s="59"/>
      <c r="H123" s="59"/>
      <c r="I123" s="57"/>
      <c r="J123" s="57"/>
      <c r="K123" s="58"/>
    </row>
    <row r="124" spans="1:11" s="7" customFormat="1" x14ac:dyDescent="0.2">
      <c r="A124" s="51" t="s">
        <v>850</v>
      </c>
      <c r="B124" s="84" t="s">
        <v>552</v>
      </c>
      <c r="C124" s="85" t="s">
        <v>646</v>
      </c>
      <c r="D124" s="86">
        <v>1000</v>
      </c>
      <c r="E124" s="87" t="s">
        <v>855</v>
      </c>
      <c r="F124" s="55"/>
      <c r="G124" s="59"/>
      <c r="H124" s="59"/>
      <c r="I124" s="57"/>
      <c r="J124" s="57"/>
      <c r="K124" s="58"/>
    </row>
    <row r="125" spans="1:11" s="7" customFormat="1" x14ac:dyDescent="0.2">
      <c r="A125" s="51" t="s">
        <v>850</v>
      </c>
      <c r="B125" s="84" t="s">
        <v>553</v>
      </c>
      <c r="C125" s="85" t="s">
        <v>647</v>
      </c>
      <c r="D125" s="86">
        <v>15651.81</v>
      </c>
      <c r="E125" s="87" t="s">
        <v>855</v>
      </c>
      <c r="F125" s="55"/>
      <c r="G125" s="59"/>
      <c r="H125" s="59"/>
      <c r="I125" s="57"/>
      <c r="J125" s="57"/>
      <c r="K125" s="58"/>
    </row>
    <row r="126" spans="1:11" s="7" customFormat="1" x14ac:dyDescent="0.2">
      <c r="A126" s="51" t="s">
        <v>850</v>
      </c>
      <c r="B126" s="84" t="s">
        <v>554</v>
      </c>
      <c r="C126" s="85" t="s">
        <v>648</v>
      </c>
      <c r="D126" s="86">
        <v>15587.6</v>
      </c>
      <c r="E126" s="87" t="s">
        <v>855</v>
      </c>
      <c r="F126" s="55"/>
      <c r="G126" s="59"/>
      <c r="H126" s="59"/>
      <c r="I126" s="57"/>
      <c r="J126" s="57"/>
      <c r="K126" s="58"/>
    </row>
    <row r="127" spans="1:11" s="7" customFormat="1" x14ac:dyDescent="0.2">
      <c r="A127" s="51" t="s">
        <v>850</v>
      </c>
      <c r="B127" s="84" t="s">
        <v>555</v>
      </c>
      <c r="C127" s="85" t="s">
        <v>649</v>
      </c>
      <c r="D127" s="86">
        <v>11816.84</v>
      </c>
      <c r="E127" s="87" t="s">
        <v>855</v>
      </c>
      <c r="F127" s="55"/>
      <c r="G127" s="59"/>
      <c r="H127" s="59"/>
      <c r="I127" s="57"/>
      <c r="J127" s="57"/>
      <c r="K127" s="58"/>
    </row>
    <row r="128" spans="1:11" s="7" customFormat="1" x14ac:dyDescent="0.2">
      <c r="A128" s="51" t="s">
        <v>850</v>
      </c>
      <c r="B128" s="84" t="s">
        <v>556</v>
      </c>
      <c r="C128" s="85" t="s">
        <v>650</v>
      </c>
      <c r="D128" s="86">
        <v>14508.72</v>
      </c>
      <c r="E128" s="87" t="s">
        <v>855</v>
      </c>
      <c r="F128" s="55"/>
      <c r="G128" s="59"/>
      <c r="H128" s="59"/>
      <c r="I128" s="57"/>
      <c r="J128" s="57"/>
      <c r="K128" s="58"/>
    </row>
    <row r="129" spans="1:11" s="7" customFormat="1" x14ac:dyDescent="0.2">
      <c r="A129" s="51" t="s">
        <v>850</v>
      </c>
      <c r="B129" s="84" t="s">
        <v>557</v>
      </c>
      <c r="C129" s="85" t="s">
        <v>651</v>
      </c>
      <c r="D129" s="86">
        <v>118051.59</v>
      </c>
      <c r="E129" s="87" t="s">
        <v>855</v>
      </c>
      <c r="F129" s="55"/>
      <c r="G129" s="59">
        <v>2014</v>
      </c>
      <c r="H129" s="59" t="s">
        <v>693</v>
      </c>
      <c r="I129" s="57"/>
      <c r="J129" s="57"/>
      <c r="K129" s="58"/>
    </row>
    <row r="130" spans="1:11" s="7" customFormat="1" x14ac:dyDescent="0.2">
      <c r="A130" s="51" t="s">
        <v>850</v>
      </c>
      <c r="B130" s="84" t="s">
        <v>558</v>
      </c>
      <c r="C130" s="85" t="s">
        <v>652</v>
      </c>
      <c r="D130" s="86">
        <v>162927.37</v>
      </c>
      <c r="E130" s="87" t="s">
        <v>855</v>
      </c>
      <c r="F130" s="55"/>
      <c r="G130" s="59">
        <v>2014</v>
      </c>
      <c r="H130" s="59" t="s">
        <v>694</v>
      </c>
      <c r="I130" s="57"/>
      <c r="J130" s="57"/>
      <c r="K130" s="58"/>
    </row>
    <row r="131" spans="1:11" s="7" customFormat="1" x14ac:dyDescent="0.2">
      <c r="A131" s="51" t="s">
        <v>850</v>
      </c>
      <c r="B131" s="84" t="s">
        <v>559</v>
      </c>
      <c r="C131" s="85" t="s">
        <v>653</v>
      </c>
      <c r="D131" s="86">
        <v>83773.73</v>
      </c>
      <c r="E131" s="87" t="s">
        <v>855</v>
      </c>
      <c r="F131" s="55"/>
      <c r="G131" s="59">
        <v>2014</v>
      </c>
      <c r="H131" s="59" t="s">
        <v>695</v>
      </c>
      <c r="I131" s="57"/>
      <c r="J131" s="57"/>
      <c r="K131" s="58"/>
    </row>
    <row r="132" spans="1:11" s="7" customFormat="1" x14ac:dyDescent="0.2">
      <c r="A132" s="51" t="s">
        <v>850</v>
      </c>
      <c r="B132" s="84" t="s">
        <v>560</v>
      </c>
      <c r="C132" s="85" t="s">
        <v>654</v>
      </c>
      <c r="D132" s="86">
        <v>53105.67</v>
      </c>
      <c r="E132" s="87" t="s">
        <v>855</v>
      </c>
      <c r="F132" s="55"/>
      <c r="G132" s="59">
        <v>2014</v>
      </c>
      <c r="H132" s="59" t="s">
        <v>685</v>
      </c>
      <c r="I132" s="57"/>
      <c r="J132" s="57"/>
      <c r="K132" s="58"/>
    </row>
    <row r="133" spans="1:11" s="7" customFormat="1" x14ac:dyDescent="0.2">
      <c r="A133" s="51" t="s">
        <v>850</v>
      </c>
      <c r="B133" s="84" t="s">
        <v>561</v>
      </c>
      <c r="C133" s="85" t="s">
        <v>655</v>
      </c>
      <c r="D133" s="86">
        <v>38785.199999999997</v>
      </c>
      <c r="E133" s="87" t="s">
        <v>855</v>
      </c>
      <c r="F133" s="55"/>
      <c r="G133" s="59">
        <v>2014</v>
      </c>
      <c r="H133" s="59"/>
      <c r="I133" s="57"/>
      <c r="J133" s="57"/>
      <c r="K133" s="58"/>
    </row>
    <row r="134" spans="1:11" s="7" customFormat="1" x14ac:dyDescent="0.2">
      <c r="A134" s="51" t="s">
        <v>850</v>
      </c>
      <c r="B134" s="84" t="s">
        <v>562</v>
      </c>
      <c r="C134" s="85" t="s">
        <v>656</v>
      </c>
      <c r="D134" s="86">
        <v>201054.5</v>
      </c>
      <c r="E134" s="87" t="s">
        <v>855</v>
      </c>
      <c r="F134" s="55"/>
      <c r="G134" s="59">
        <v>2014</v>
      </c>
      <c r="H134" s="59" t="s">
        <v>696</v>
      </c>
      <c r="I134" s="57"/>
      <c r="J134" s="57"/>
      <c r="K134" s="58"/>
    </row>
    <row r="135" spans="1:11" s="7" customFormat="1" x14ac:dyDescent="0.2">
      <c r="A135" s="51" t="s">
        <v>850</v>
      </c>
      <c r="B135" s="84" t="s">
        <v>563</v>
      </c>
      <c r="C135" s="85" t="s">
        <v>657</v>
      </c>
      <c r="D135" s="86">
        <v>33983.79</v>
      </c>
      <c r="E135" s="87" t="s">
        <v>855</v>
      </c>
      <c r="F135" s="55"/>
      <c r="G135" s="59">
        <v>2015</v>
      </c>
      <c r="H135" s="59"/>
      <c r="I135" s="57"/>
      <c r="J135" s="57"/>
      <c r="K135" s="58"/>
    </row>
    <row r="136" spans="1:11" s="7" customFormat="1" ht="24" x14ac:dyDescent="0.2">
      <c r="A136" s="51" t="s">
        <v>850</v>
      </c>
      <c r="B136" s="84" t="s">
        <v>564</v>
      </c>
      <c r="C136" s="85" t="s">
        <v>658</v>
      </c>
      <c r="D136" s="86">
        <v>14957.47</v>
      </c>
      <c r="E136" s="87" t="s">
        <v>855</v>
      </c>
      <c r="F136" s="55"/>
      <c r="G136" s="59">
        <v>2015</v>
      </c>
      <c r="H136" s="59"/>
      <c r="I136" s="57"/>
      <c r="J136" s="57"/>
      <c r="K136" s="58"/>
    </row>
    <row r="137" spans="1:11" s="7" customFormat="1" ht="24" x14ac:dyDescent="0.2">
      <c r="A137" s="51" t="s">
        <v>850</v>
      </c>
      <c r="B137" s="84" t="s">
        <v>565</v>
      </c>
      <c r="C137" s="85" t="s">
        <v>659</v>
      </c>
      <c r="D137" s="86">
        <v>96988.18</v>
      </c>
      <c r="E137" s="87" t="s">
        <v>855</v>
      </c>
      <c r="F137" s="55"/>
      <c r="G137" s="59">
        <v>2015</v>
      </c>
      <c r="H137" s="59"/>
      <c r="I137" s="57"/>
      <c r="J137" s="57"/>
      <c r="K137" s="58"/>
    </row>
    <row r="138" spans="1:11" s="7" customFormat="1" x14ac:dyDescent="0.2">
      <c r="A138" s="51" t="s">
        <v>850</v>
      </c>
      <c r="B138" s="84" t="s">
        <v>566</v>
      </c>
      <c r="C138" s="85" t="s">
        <v>660</v>
      </c>
      <c r="D138" s="86">
        <v>44541.99</v>
      </c>
      <c r="E138" s="87" t="s">
        <v>855</v>
      </c>
      <c r="F138" s="55"/>
      <c r="G138" s="59">
        <v>2015</v>
      </c>
      <c r="H138" s="59" t="s">
        <v>685</v>
      </c>
      <c r="I138" s="57"/>
      <c r="J138" s="57"/>
      <c r="K138" s="58"/>
    </row>
    <row r="139" spans="1:11" s="7" customFormat="1" x14ac:dyDescent="0.2">
      <c r="A139" s="51" t="s">
        <v>850</v>
      </c>
      <c r="B139" s="84" t="s">
        <v>567</v>
      </c>
      <c r="C139" s="85" t="s">
        <v>661</v>
      </c>
      <c r="D139" s="86">
        <v>700</v>
      </c>
      <c r="E139" s="87" t="s">
        <v>855</v>
      </c>
      <c r="F139" s="55"/>
      <c r="G139" s="59"/>
      <c r="H139" s="59" t="s">
        <v>685</v>
      </c>
      <c r="I139" s="57"/>
      <c r="J139" s="57"/>
      <c r="K139" s="58"/>
    </row>
    <row r="140" spans="1:11" s="7" customFormat="1" x14ac:dyDescent="0.2">
      <c r="A140" s="51" t="s">
        <v>850</v>
      </c>
      <c r="B140" s="84" t="s">
        <v>568</v>
      </c>
      <c r="C140" s="85" t="s">
        <v>662</v>
      </c>
      <c r="D140" s="86">
        <v>6202.46</v>
      </c>
      <c r="E140" s="87" t="s">
        <v>855</v>
      </c>
      <c r="F140" s="55"/>
      <c r="G140" s="59"/>
      <c r="H140" s="59"/>
      <c r="I140" s="57"/>
      <c r="J140" s="57"/>
      <c r="K140" s="58"/>
    </row>
    <row r="141" spans="1:11" s="7" customFormat="1" x14ac:dyDescent="0.2">
      <c r="A141" s="51" t="s">
        <v>850</v>
      </c>
      <c r="B141" s="84" t="s">
        <v>569</v>
      </c>
      <c r="C141" s="85" t="s">
        <v>663</v>
      </c>
      <c r="D141" s="86">
        <v>6225.62</v>
      </c>
      <c r="E141" s="87" t="s">
        <v>855</v>
      </c>
      <c r="F141" s="55"/>
      <c r="G141" s="59"/>
      <c r="H141" s="59" t="s">
        <v>685</v>
      </c>
      <c r="I141" s="57"/>
      <c r="J141" s="57"/>
      <c r="K141" s="58"/>
    </row>
    <row r="142" spans="1:11" s="7" customFormat="1" x14ac:dyDescent="0.2">
      <c r="A142" s="51" t="s">
        <v>850</v>
      </c>
      <c r="B142" s="84" t="s">
        <v>570</v>
      </c>
      <c r="C142" s="85" t="s">
        <v>664</v>
      </c>
      <c r="D142" s="86">
        <v>256.01</v>
      </c>
      <c r="E142" s="87" t="s">
        <v>855</v>
      </c>
      <c r="F142" s="55"/>
      <c r="G142" s="59"/>
      <c r="H142" s="59"/>
      <c r="I142" s="57"/>
      <c r="J142" s="57"/>
      <c r="K142" s="58"/>
    </row>
    <row r="143" spans="1:11" s="7" customFormat="1" x14ac:dyDescent="0.2">
      <c r="A143" s="51" t="s">
        <v>850</v>
      </c>
      <c r="B143" s="84" t="s">
        <v>571</v>
      </c>
      <c r="C143" s="85" t="s">
        <v>665</v>
      </c>
      <c r="D143" s="86">
        <v>95129.87</v>
      </c>
      <c r="E143" s="87" t="s">
        <v>855</v>
      </c>
      <c r="F143" s="55"/>
      <c r="G143" s="59"/>
      <c r="H143" s="59"/>
      <c r="I143" s="57"/>
      <c r="J143" s="57"/>
      <c r="K143" s="58"/>
    </row>
    <row r="144" spans="1:11" s="7" customFormat="1" x14ac:dyDescent="0.2">
      <c r="A144" s="51" t="s">
        <v>850</v>
      </c>
      <c r="B144" s="84" t="s">
        <v>572</v>
      </c>
      <c r="C144" s="85" t="s">
        <v>666</v>
      </c>
      <c r="D144" s="86">
        <v>49457.88</v>
      </c>
      <c r="E144" s="87" t="s">
        <v>855</v>
      </c>
      <c r="F144" s="55"/>
      <c r="G144" s="59"/>
      <c r="H144" s="59"/>
      <c r="I144" s="57"/>
      <c r="J144" s="57"/>
      <c r="K144" s="58"/>
    </row>
    <row r="145" spans="1:11" s="7" customFormat="1" x14ac:dyDescent="0.2">
      <c r="A145" s="51" t="s">
        <v>850</v>
      </c>
      <c r="B145" s="84" t="s">
        <v>573</v>
      </c>
      <c r="C145" s="85" t="s">
        <v>129</v>
      </c>
      <c r="D145" s="86">
        <v>2418.25</v>
      </c>
      <c r="E145" s="87" t="s">
        <v>855</v>
      </c>
      <c r="F145" s="55"/>
      <c r="G145" s="59"/>
      <c r="H145" s="59"/>
      <c r="I145" s="57"/>
      <c r="J145" s="57"/>
      <c r="K145" s="58"/>
    </row>
    <row r="146" spans="1:11" s="7" customFormat="1" x14ac:dyDescent="0.2">
      <c r="A146" s="51" t="s">
        <v>850</v>
      </c>
      <c r="B146" s="84" t="s">
        <v>574</v>
      </c>
      <c r="C146" s="85" t="s">
        <v>667</v>
      </c>
      <c r="D146" s="86">
        <v>11003.3</v>
      </c>
      <c r="E146" s="87" t="s">
        <v>855</v>
      </c>
      <c r="F146" s="55"/>
      <c r="G146" s="59"/>
      <c r="H146" s="59"/>
      <c r="I146" s="57"/>
      <c r="J146" s="57"/>
      <c r="K146" s="58"/>
    </row>
    <row r="147" spans="1:11" s="7" customFormat="1" x14ac:dyDescent="0.2">
      <c r="A147" s="51" t="s">
        <v>850</v>
      </c>
      <c r="B147" s="84" t="s">
        <v>575</v>
      </c>
      <c r="C147" s="85" t="s">
        <v>668</v>
      </c>
      <c r="D147" s="86">
        <v>1878.4</v>
      </c>
      <c r="E147" s="87" t="s">
        <v>855</v>
      </c>
      <c r="F147" s="55"/>
      <c r="G147" s="59"/>
      <c r="H147" s="59" t="s">
        <v>685</v>
      </c>
      <c r="I147" s="57"/>
      <c r="J147" s="57"/>
      <c r="K147" s="58"/>
    </row>
    <row r="148" spans="1:11" s="7" customFormat="1" x14ac:dyDescent="0.2">
      <c r="A148" s="51" t="s">
        <v>850</v>
      </c>
      <c r="B148" s="84" t="s">
        <v>576</v>
      </c>
      <c r="C148" s="85" t="s">
        <v>669</v>
      </c>
      <c r="D148" s="86">
        <v>87711.93</v>
      </c>
      <c r="E148" s="87" t="s">
        <v>855</v>
      </c>
      <c r="F148" s="55"/>
      <c r="G148" s="55"/>
      <c r="H148" s="59"/>
      <c r="I148" s="57"/>
      <c r="J148" s="57"/>
      <c r="K148" s="58"/>
    </row>
    <row r="149" spans="1:11" s="7" customFormat="1" x14ac:dyDescent="0.2">
      <c r="A149" s="51" t="s">
        <v>850</v>
      </c>
      <c r="B149" s="84" t="s">
        <v>577</v>
      </c>
      <c r="C149" s="85" t="s">
        <v>670</v>
      </c>
      <c r="D149" s="86">
        <v>18664.25</v>
      </c>
      <c r="E149" s="87" t="s">
        <v>855</v>
      </c>
      <c r="F149" s="55"/>
      <c r="G149" s="55"/>
      <c r="H149" s="59"/>
      <c r="I149" s="57"/>
      <c r="J149" s="57"/>
      <c r="K149" s="58"/>
    </row>
    <row r="150" spans="1:11" s="7" customFormat="1" x14ac:dyDescent="0.2">
      <c r="A150" s="51" t="s">
        <v>850</v>
      </c>
      <c r="B150" s="84" t="s">
        <v>578</v>
      </c>
      <c r="C150" s="85" t="s">
        <v>671</v>
      </c>
      <c r="D150" s="86">
        <v>11367.2</v>
      </c>
      <c r="E150" s="87" t="s">
        <v>855</v>
      </c>
      <c r="F150" s="55"/>
      <c r="G150" s="55"/>
      <c r="H150" s="59" t="s">
        <v>685</v>
      </c>
      <c r="I150" s="57"/>
      <c r="J150" s="57"/>
      <c r="K150" s="58"/>
    </row>
    <row r="151" spans="1:11" s="7" customFormat="1" x14ac:dyDescent="0.2">
      <c r="A151" s="51" t="s">
        <v>850</v>
      </c>
      <c r="B151" s="84" t="s">
        <v>579</v>
      </c>
      <c r="C151" s="85" t="s">
        <v>672</v>
      </c>
      <c r="D151" s="86">
        <v>11186.62</v>
      </c>
      <c r="E151" s="87" t="s">
        <v>855</v>
      </c>
      <c r="F151" s="55"/>
      <c r="G151" s="55"/>
      <c r="H151" s="59"/>
      <c r="I151" s="57"/>
      <c r="J151" s="57"/>
      <c r="K151" s="58"/>
    </row>
    <row r="152" spans="1:11" s="7" customFormat="1" x14ac:dyDescent="0.2">
      <c r="A152" s="51" t="s">
        <v>850</v>
      </c>
      <c r="B152" s="84" t="s">
        <v>580</v>
      </c>
      <c r="C152" s="85" t="s">
        <v>673</v>
      </c>
      <c r="D152" s="86">
        <v>51471.97</v>
      </c>
      <c r="E152" s="87" t="s">
        <v>855</v>
      </c>
      <c r="F152" s="55"/>
      <c r="G152" s="55"/>
      <c r="H152" s="59"/>
      <c r="I152" s="57"/>
      <c r="J152" s="57"/>
      <c r="K152" s="58"/>
    </row>
    <row r="153" spans="1:11" s="7" customFormat="1" x14ac:dyDescent="0.2">
      <c r="A153" s="51" t="s">
        <v>850</v>
      </c>
      <c r="B153" s="84" t="s">
        <v>581</v>
      </c>
      <c r="C153" s="85" t="s">
        <v>674</v>
      </c>
      <c r="D153" s="86">
        <v>307001.38</v>
      </c>
      <c r="E153" s="87" t="s">
        <v>855</v>
      </c>
      <c r="F153" s="55"/>
      <c r="G153" s="55"/>
      <c r="H153" s="59"/>
      <c r="I153" s="57"/>
      <c r="J153" s="57"/>
      <c r="K153" s="58"/>
    </row>
    <row r="154" spans="1:11" s="7" customFormat="1" x14ac:dyDescent="0.2">
      <c r="A154" s="51" t="s">
        <v>850</v>
      </c>
      <c r="B154" s="84" t="s">
        <v>582</v>
      </c>
      <c r="C154" s="85" t="s">
        <v>675</v>
      </c>
      <c r="D154" s="86">
        <v>8507.27</v>
      </c>
      <c r="E154" s="87" t="s">
        <v>855</v>
      </c>
      <c r="F154" s="55"/>
      <c r="G154" s="55"/>
      <c r="H154" s="59"/>
      <c r="I154" s="57"/>
      <c r="J154" s="57"/>
      <c r="K154" s="58"/>
    </row>
    <row r="155" spans="1:11" s="7" customFormat="1" x14ac:dyDescent="0.2">
      <c r="A155" s="51" t="s">
        <v>850</v>
      </c>
      <c r="B155" s="84" t="s">
        <v>583</v>
      </c>
      <c r="C155" s="85" t="s">
        <v>676</v>
      </c>
      <c r="D155" s="86">
        <v>3266.75</v>
      </c>
      <c r="E155" s="87" t="s">
        <v>855</v>
      </c>
      <c r="F155" s="55"/>
      <c r="G155" s="55"/>
      <c r="H155" s="59" t="s">
        <v>685</v>
      </c>
      <c r="I155" s="57"/>
      <c r="J155" s="57"/>
      <c r="K155" s="58"/>
    </row>
    <row r="156" spans="1:11" s="7" customFormat="1" x14ac:dyDescent="0.2">
      <c r="A156" s="51" t="s">
        <v>850</v>
      </c>
      <c r="B156" s="84" t="s">
        <v>584</v>
      </c>
      <c r="C156" s="85" t="s">
        <v>677</v>
      </c>
      <c r="D156" s="86">
        <v>2693.7</v>
      </c>
      <c r="E156" s="87" t="s">
        <v>855</v>
      </c>
      <c r="F156" s="55"/>
      <c r="G156" s="55"/>
      <c r="H156" s="59" t="s">
        <v>685</v>
      </c>
      <c r="I156" s="57"/>
      <c r="J156" s="57"/>
      <c r="K156" s="58"/>
    </row>
    <row r="157" spans="1:11" s="7" customFormat="1" x14ac:dyDescent="0.2">
      <c r="A157" s="51" t="s">
        <v>850</v>
      </c>
      <c r="B157" s="84" t="s">
        <v>585</v>
      </c>
      <c r="C157" s="85" t="s">
        <v>678</v>
      </c>
      <c r="D157" s="86">
        <v>3484.55</v>
      </c>
      <c r="E157" s="87" t="s">
        <v>855</v>
      </c>
      <c r="F157" s="55"/>
      <c r="G157" s="55"/>
      <c r="H157" s="59" t="s">
        <v>685</v>
      </c>
      <c r="I157" s="57"/>
      <c r="J157" s="57"/>
      <c r="K157" s="58"/>
    </row>
    <row r="158" spans="1:11" s="7" customFormat="1" x14ac:dyDescent="0.2">
      <c r="A158" s="51" t="s">
        <v>850</v>
      </c>
      <c r="B158" s="84" t="s">
        <v>586</v>
      </c>
      <c r="C158" s="85" t="s">
        <v>679</v>
      </c>
      <c r="D158" s="86">
        <v>78111</v>
      </c>
      <c r="E158" s="87" t="s">
        <v>855</v>
      </c>
      <c r="F158" s="55"/>
      <c r="G158" s="55"/>
      <c r="H158" s="59"/>
      <c r="I158" s="57"/>
      <c r="J158" s="57"/>
      <c r="K158" s="58"/>
    </row>
    <row r="159" spans="1:11" s="7" customFormat="1" x14ac:dyDescent="0.2">
      <c r="A159" s="51" t="s">
        <v>850</v>
      </c>
      <c r="B159" s="84" t="s">
        <v>587</v>
      </c>
      <c r="C159" s="85" t="s">
        <v>680</v>
      </c>
      <c r="D159" s="86">
        <v>1092.72</v>
      </c>
      <c r="E159" s="87" t="s">
        <v>855</v>
      </c>
      <c r="F159" s="55"/>
      <c r="G159" s="55"/>
      <c r="H159" s="59" t="s">
        <v>685</v>
      </c>
      <c r="I159" s="57"/>
      <c r="J159" s="57"/>
      <c r="K159" s="58"/>
    </row>
    <row r="160" spans="1:11" s="7" customFormat="1" x14ac:dyDescent="0.2">
      <c r="A160" s="51" t="s">
        <v>850</v>
      </c>
      <c r="B160" s="84" t="s">
        <v>588</v>
      </c>
      <c r="C160" s="85" t="s">
        <v>681</v>
      </c>
      <c r="D160" s="86">
        <v>703.91</v>
      </c>
      <c r="E160" s="87" t="s">
        <v>855</v>
      </c>
      <c r="F160" s="55"/>
      <c r="G160" s="55"/>
      <c r="H160" s="59"/>
      <c r="I160" s="57"/>
      <c r="J160" s="57"/>
      <c r="K160" s="58"/>
    </row>
    <row r="161" spans="1:11" s="7" customFormat="1" x14ac:dyDescent="0.2">
      <c r="A161" s="51" t="s">
        <v>850</v>
      </c>
      <c r="B161" s="84" t="s">
        <v>915</v>
      </c>
      <c r="C161" s="85" t="s">
        <v>682</v>
      </c>
      <c r="D161" s="86">
        <v>2762.47</v>
      </c>
      <c r="E161" s="87" t="s">
        <v>855</v>
      </c>
      <c r="F161" s="55"/>
      <c r="G161" s="55"/>
      <c r="H161" s="59" t="s">
        <v>685</v>
      </c>
      <c r="I161" s="57"/>
      <c r="J161" s="57"/>
      <c r="K161" s="58"/>
    </row>
    <row r="162" spans="1:11" s="7" customFormat="1" x14ac:dyDescent="0.2">
      <c r="A162" s="51" t="s">
        <v>850</v>
      </c>
      <c r="B162" s="84" t="s">
        <v>1018</v>
      </c>
      <c r="C162" s="85" t="s">
        <v>683</v>
      </c>
      <c r="D162" s="86">
        <v>724.91</v>
      </c>
      <c r="E162" s="87" t="s">
        <v>855</v>
      </c>
      <c r="F162" s="55"/>
      <c r="G162" s="55"/>
      <c r="H162" s="55"/>
      <c r="I162" s="57"/>
      <c r="J162" s="57"/>
      <c r="K162" s="58"/>
    </row>
    <row r="163" spans="1:11" s="7" customFormat="1" x14ac:dyDescent="0.2">
      <c r="A163" s="51" t="s">
        <v>852</v>
      </c>
      <c r="B163" s="84" t="s">
        <v>1019</v>
      </c>
      <c r="C163" s="108" t="s">
        <v>259</v>
      </c>
      <c r="D163" s="86">
        <v>3670202.05</v>
      </c>
      <c r="E163" s="87" t="s">
        <v>855</v>
      </c>
      <c r="F163" s="57"/>
      <c r="G163" s="57"/>
      <c r="H163" s="109"/>
      <c r="I163" s="110"/>
      <c r="J163" s="110"/>
      <c r="K163" s="111"/>
    </row>
    <row r="164" spans="1:11" s="7" customFormat="1" ht="24.75" thickBot="1" x14ac:dyDescent="0.25">
      <c r="A164" s="51" t="s">
        <v>916</v>
      </c>
      <c r="B164" s="84" t="s">
        <v>1020</v>
      </c>
      <c r="C164" s="112" t="s">
        <v>917</v>
      </c>
      <c r="D164" s="113">
        <v>279532.88</v>
      </c>
      <c r="E164" s="114" t="s">
        <v>855</v>
      </c>
      <c r="F164" s="115"/>
      <c r="G164" s="115"/>
      <c r="H164" s="116"/>
      <c r="I164" s="117"/>
      <c r="J164" s="117"/>
      <c r="K164" s="118"/>
    </row>
    <row r="165" spans="1:11" x14ac:dyDescent="0.2">
      <c r="A165" s="51"/>
      <c r="B165" s="119" t="s">
        <v>92</v>
      </c>
      <c r="C165" s="120" t="s">
        <v>101</v>
      </c>
      <c r="D165" s="121"/>
      <c r="E165" s="122"/>
      <c r="F165" s="123"/>
      <c r="G165" s="124"/>
      <c r="H165" s="463" t="s">
        <v>51</v>
      </c>
      <c r="I165" s="463"/>
      <c r="J165" s="463"/>
      <c r="K165" s="464"/>
    </row>
    <row r="166" spans="1:11" ht="26.25" customHeight="1" thickBot="1" x14ac:dyDescent="0.25">
      <c r="A166" s="51"/>
      <c r="B166" s="125" t="s">
        <v>0</v>
      </c>
      <c r="C166" s="126" t="s">
        <v>1</v>
      </c>
      <c r="D166" s="75" t="s">
        <v>1042</v>
      </c>
      <c r="E166" s="127" t="s">
        <v>868</v>
      </c>
      <c r="F166" s="128" t="s">
        <v>112</v>
      </c>
      <c r="G166" s="129" t="s">
        <v>56</v>
      </c>
      <c r="H166" s="130" t="s">
        <v>52</v>
      </c>
      <c r="I166" s="129" t="s">
        <v>53</v>
      </c>
      <c r="J166" s="130" t="s">
        <v>54</v>
      </c>
      <c r="K166" s="131" t="s">
        <v>55</v>
      </c>
    </row>
    <row r="167" spans="1:11" ht="36" x14ac:dyDescent="0.2">
      <c r="A167" s="51" t="s">
        <v>849</v>
      </c>
      <c r="B167" s="80" t="s">
        <v>3</v>
      </c>
      <c r="C167" s="132" t="s">
        <v>1005</v>
      </c>
      <c r="D167" s="82">
        <v>7727061.2699999996</v>
      </c>
      <c r="E167" s="83" t="s">
        <v>855</v>
      </c>
      <c r="F167" s="133" t="s">
        <v>113</v>
      </c>
      <c r="G167" s="52" t="s">
        <v>115</v>
      </c>
      <c r="H167" s="52" t="s">
        <v>117</v>
      </c>
      <c r="I167" s="52" t="s">
        <v>118</v>
      </c>
      <c r="J167" s="52" t="s">
        <v>119</v>
      </c>
      <c r="K167" s="53" t="s">
        <v>120</v>
      </c>
    </row>
    <row r="168" spans="1:11" ht="24" x14ac:dyDescent="0.2">
      <c r="A168" s="51" t="s">
        <v>849</v>
      </c>
      <c r="B168" s="84" t="s">
        <v>4</v>
      </c>
      <c r="C168" s="89" t="s">
        <v>111</v>
      </c>
      <c r="D168" s="86">
        <v>622967.63</v>
      </c>
      <c r="E168" s="87" t="s">
        <v>855</v>
      </c>
      <c r="F168" s="134" t="s">
        <v>114</v>
      </c>
      <c r="G168" s="55" t="s">
        <v>116</v>
      </c>
      <c r="H168" s="55" t="s">
        <v>121</v>
      </c>
      <c r="I168" s="55" t="s">
        <v>122</v>
      </c>
      <c r="J168" s="55" t="s">
        <v>123</v>
      </c>
      <c r="K168" s="56" t="s">
        <v>120</v>
      </c>
    </row>
    <row r="169" spans="1:11" ht="24" x14ac:dyDescent="0.2">
      <c r="A169" s="51" t="s">
        <v>849</v>
      </c>
      <c r="B169" s="84" t="s">
        <v>5</v>
      </c>
      <c r="C169" s="88" t="s">
        <v>887</v>
      </c>
      <c r="D169" s="86">
        <v>1835848.61</v>
      </c>
      <c r="E169" s="87" t="s">
        <v>855</v>
      </c>
      <c r="F169" s="135">
        <v>40</v>
      </c>
      <c r="G169" s="100">
        <v>2011</v>
      </c>
      <c r="H169" s="55" t="s">
        <v>117</v>
      </c>
      <c r="I169" s="55" t="s">
        <v>124</v>
      </c>
      <c r="J169" s="55"/>
      <c r="K169" s="56" t="s">
        <v>125</v>
      </c>
    </row>
    <row r="170" spans="1:11" x14ac:dyDescent="0.2">
      <c r="A170" s="51" t="s">
        <v>850</v>
      </c>
      <c r="B170" s="84" t="s">
        <v>6</v>
      </c>
      <c r="C170" s="85" t="s">
        <v>888</v>
      </c>
      <c r="D170" s="86">
        <v>149889.76</v>
      </c>
      <c r="E170" s="87" t="s">
        <v>855</v>
      </c>
      <c r="F170" s="135"/>
      <c r="G170" s="59">
        <v>2011</v>
      </c>
      <c r="H170" s="59" t="s">
        <v>132</v>
      </c>
      <c r="I170" s="57"/>
      <c r="J170" s="57"/>
      <c r="K170" s="58"/>
    </row>
    <row r="171" spans="1:11" x14ac:dyDescent="0.2">
      <c r="A171" s="51" t="s">
        <v>850</v>
      </c>
      <c r="B171" s="84" t="s">
        <v>7</v>
      </c>
      <c r="C171" s="85" t="s">
        <v>889</v>
      </c>
      <c r="D171" s="86">
        <v>437185.66</v>
      </c>
      <c r="E171" s="87" t="s">
        <v>855</v>
      </c>
      <c r="F171" s="135"/>
      <c r="G171" s="59">
        <v>2011</v>
      </c>
      <c r="H171" s="59" t="s">
        <v>133</v>
      </c>
      <c r="I171" s="57"/>
      <c r="J171" s="57"/>
      <c r="K171" s="58"/>
    </row>
    <row r="172" spans="1:11" x14ac:dyDescent="0.2">
      <c r="A172" s="51" t="s">
        <v>850</v>
      </c>
      <c r="B172" s="84" t="s">
        <v>8</v>
      </c>
      <c r="C172" s="85" t="s">
        <v>126</v>
      </c>
      <c r="D172" s="86">
        <v>247373.82</v>
      </c>
      <c r="E172" s="87" t="s">
        <v>855</v>
      </c>
      <c r="F172" s="135"/>
      <c r="G172" s="59">
        <v>2011</v>
      </c>
      <c r="H172" s="59" t="s">
        <v>133</v>
      </c>
      <c r="I172" s="57"/>
      <c r="J172" s="57"/>
      <c r="K172" s="58"/>
    </row>
    <row r="173" spans="1:11" x14ac:dyDescent="0.2">
      <c r="A173" s="51" t="s">
        <v>850</v>
      </c>
      <c r="B173" s="84" t="s">
        <v>10</v>
      </c>
      <c r="C173" s="85" t="s">
        <v>127</v>
      </c>
      <c r="D173" s="86">
        <v>148614.45000000001</v>
      </c>
      <c r="E173" s="87" t="s">
        <v>855</v>
      </c>
      <c r="F173" s="135"/>
      <c r="G173" s="59">
        <v>2011</v>
      </c>
      <c r="H173" s="59" t="s">
        <v>134</v>
      </c>
      <c r="I173" s="57"/>
      <c r="J173" s="57"/>
      <c r="K173" s="58"/>
    </row>
    <row r="174" spans="1:11" x14ac:dyDescent="0.2">
      <c r="A174" s="51" t="s">
        <v>850</v>
      </c>
      <c r="B174" s="84" t="s">
        <v>11</v>
      </c>
      <c r="C174" s="85" t="s">
        <v>128</v>
      </c>
      <c r="D174" s="86">
        <v>321441.99</v>
      </c>
      <c r="E174" s="87" t="s">
        <v>855</v>
      </c>
      <c r="F174" s="135"/>
      <c r="G174" s="59">
        <v>2011</v>
      </c>
      <c r="H174" s="59" t="s">
        <v>134</v>
      </c>
      <c r="I174" s="57"/>
      <c r="J174" s="57"/>
      <c r="K174" s="58"/>
    </row>
    <row r="175" spans="1:11" x14ac:dyDescent="0.2">
      <c r="A175" s="51" t="s">
        <v>850</v>
      </c>
      <c r="B175" s="84" t="s">
        <v>12</v>
      </c>
      <c r="C175" s="85" t="s">
        <v>129</v>
      </c>
      <c r="D175" s="86">
        <v>120513.17</v>
      </c>
      <c r="E175" s="87" t="s">
        <v>855</v>
      </c>
      <c r="F175" s="135"/>
      <c r="G175" s="59">
        <v>2011</v>
      </c>
      <c r="H175" s="59" t="s">
        <v>135</v>
      </c>
      <c r="I175" s="57"/>
      <c r="J175" s="57"/>
      <c r="K175" s="58"/>
    </row>
    <row r="176" spans="1:11" x14ac:dyDescent="0.2">
      <c r="A176" s="51" t="s">
        <v>850</v>
      </c>
      <c r="B176" s="84" t="s">
        <v>13</v>
      </c>
      <c r="C176" s="85" t="s">
        <v>130</v>
      </c>
      <c r="D176" s="86">
        <v>37595.11</v>
      </c>
      <c r="E176" s="87" t="s">
        <v>855</v>
      </c>
      <c r="F176" s="135"/>
      <c r="G176" s="59">
        <v>2011</v>
      </c>
      <c r="H176" s="59" t="s">
        <v>136</v>
      </c>
      <c r="I176" s="57"/>
      <c r="J176" s="57"/>
      <c r="K176" s="58"/>
    </row>
    <row r="177" spans="1:11" x14ac:dyDescent="0.2">
      <c r="A177" s="51" t="s">
        <v>850</v>
      </c>
      <c r="B177" s="84" t="s">
        <v>14</v>
      </c>
      <c r="C177" s="85" t="s">
        <v>131</v>
      </c>
      <c r="D177" s="86">
        <v>1031490.16</v>
      </c>
      <c r="E177" s="87" t="s">
        <v>855</v>
      </c>
      <c r="F177" s="135"/>
      <c r="G177" s="59">
        <v>2013</v>
      </c>
      <c r="H177" s="60"/>
      <c r="I177" s="57"/>
      <c r="J177" s="57"/>
      <c r="K177" s="58"/>
    </row>
    <row r="178" spans="1:11" x14ac:dyDescent="0.2">
      <c r="A178" s="51" t="s">
        <v>852</v>
      </c>
      <c r="B178" s="84" t="s">
        <v>15</v>
      </c>
      <c r="C178" s="88" t="s">
        <v>259</v>
      </c>
      <c r="D178" s="86">
        <v>800802.34</v>
      </c>
      <c r="E178" s="87" t="s">
        <v>855</v>
      </c>
      <c r="F178" s="136"/>
      <c r="G178" s="137"/>
      <c r="H178" s="60"/>
      <c r="I178" s="57"/>
      <c r="J178" s="57"/>
      <c r="K178" s="58"/>
    </row>
    <row r="179" spans="1:11" ht="108" x14ac:dyDescent="0.2">
      <c r="A179" s="51" t="s">
        <v>852</v>
      </c>
      <c r="B179" s="84" t="s">
        <v>16</v>
      </c>
      <c r="C179" s="88" t="s">
        <v>919</v>
      </c>
      <c r="D179" s="86">
        <v>958252.69</v>
      </c>
      <c r="E179" s="87" t="s">
        <v>855</v>
      </c>
      <c r="F179" s="136"/>
      <c r="G179" s="138"/>
      <c r="H179" s="57"/>
      <c r="I179" s="57"/>
      <c r="J179" s="57"/>
      <c r="K179" s="58"/>
    </row>
    <row r="180" spans="1:11" ht="24.75" thickBot="1" x14ac:dyDescent="0.25">
      <c r="A180" s="51" t="s">
        <v>916</v>
      </c>
      <c r="B180" s="139" t="s">
        <v>17</v>
      </c>
      <c r="C180" s="108" t="s">
        <v>917</v>
      </c>
      <c r="D180" s="140">
        <v>47065.22</v>
      </c>
      <c r="E180" s="141" t="s">
        <v>855</v>
      </c>
      <c r="F180" s="142"/>
      <c r="G180" s="143"/>
      <c r="H180" s="61"/>
      <c r="I180" s="61"/>
      <c r="J180" s="61"/>
      <c r="K180" s="62"/>
    </row>
    <row r="181" spans="1:11" s="38" customFormat="1" x14ac:dyDescent="0.2">
      <c r="A181" s="63"/>
      <c r="B181" s="144" t="s">
        <v>5</v>
      </c>
      <c r="C181" s="145" t="s">
        <v>103</v>
      </c>
      <c r="D181" s="146"/>
      <c r="E181" s="147"/>
      <c r="F181" s="148"/>
      <c r="G181" s="149"/>
      <c r="H181" s="468" t="s">
        <v>51</v>
      </c>
      <c r="I181" s="469"/>
      <c r="J181" s="469"/>
      <c r="K181" s="470"/>
    </row>
    <row r="182" spans="1:11" s="17" customFormat="1" ht="25.5" customHeight="1" thickBot="1" x14ac:dyDescent="0.25">
      <c r="A182" s="64"/>
      <c r="B182" s="150" t="s">
        <v>0</v>
      </c>
      <c r="C182" s="151" t="s">
        <v>1</v>
      </c>
      <c r="D182" s="75" t="s">
        <v>1042</v>
      </c>
      <c r="E182" s="75" t="s">
        <v>868</v>
      </c>
      <c r="F182" s="76" t="s">
        <v>112</v>
      </c>
      <c r="G182" s="152" t="s">
        <v>56</v>
      </c>
      <c r="H182" s="153" t="s">
        <v>52</v>
      </c>
      <c r="I182" s="152" t="s">
        <v>53</v>
      </c>
      <c r="J182" s="153" t="s">
        <v>54</v>
      </c>
      <c r="K182" s="79" t="s">
        <v>55</v>
      </c>
    </row>
    <row r="183" spans="1:11" s="7" customFormat="1" x14ac:dyDescent="0.2">
      <c r="A183" s="51" t="s">
        <v>849</v>
      </c>
      <c r="B183" s="80" t="s">
        <v>3</v>
      </c>
      <c r="C183" s="154" t="s">
        <v>105</v>
      </c>
      <c r="D183" s="82">
        <v>1848750</v>
      </c>
      <c r="E183" s="83" t="s">
        <v>869</v>
      </c>
      <c r="F183" s="155">
        <v>739.5</v>
      </c>
      <c r="G183" s="96"/>
      <c r="H183" s="52" t="s">
        <v>107</v>
      </c>
      <c r="I183" s="52" t="s">
        <v>108</v>
      </c>
      <c r="J183" s="52"/>
      <c r="K183" s="53" t="s">
        <v>109</v>
      </c>
    </row>
    <row r="184" spans="1:11" x14ac:dyDescent="0.2">
      <c r="A184" s="51" t="s">
        <v>850</v>
      </c>
      <c r="B184" s="84" t="s">
        <v>4</v>
      </c>
      <c r="C184" s="92" t="s">
        <v>106</v>
      </c>
      <c r="D184" s="86">
        <v>40000</v>
      </c>
      <c r="E184" s="87" t="s">
        <v>855</v>
      </c>
      <c r="F184" s="135"/>
      <c r="G184" s="100"/>
      <c r="H184" s="55" t="s">
        <v>110</v>
      </c>
      <c r="I184" s="55"/>
      <c r="J184" s="55" t="s">
        <v>109</v>
      </c>
      <c r="K184" s="56"/>
    </row>
    <row r="185" spans="1:11" x14ac:dyDescent="0.2">
      <c r="A185" s="51" t="s">
        <v>852</v>
      </c>
      <c r="B185" s="84" t="s">
        <v>5</v>
      </c>
      <c r="C185" s="88" t="s">
        <v>258</v>
      </c>
      <c r="D185" s="86">
        <v>746000</v>
      </c>
      <c r="E185" s="87" t="s">
        <v>855</v>
      </c>
      <c r="F185" s="136"/>
      <c r="G185" s="138"/>
      <c r="H185" s="156"/>
      <c r="I185" s="60"/>
      <c r="J185" s="60"/>
      <c r="K185" s="157"/>
    </row>
    <row r="186" spans="1:11" ht="24" x14ac:dyDescent="0.2">
      <c r="A186" s="51" t="s">
        <v>916</v>
      </c>
      <c r="B186" s="84" t="s">
        <v>6</v>
      </c>
      <c r="C186" s="88" t="s">
        <v>917</v>
      </c>
      <c r="D186" s="86">
        <v>79925.27</v>
      </c>
      <c r="E186" s="87" t="s">
        <v>855</v>
      </c>
      <c r="F186" s="136"/>
      <c r="G186" s="138"/>
      <c r="H186" s="156"/>
      <c r="I186" s="60"/>
      <c r="J186" s="60"/>
      <c r="K186" s="157"/>
    </row>
    <row r="187" spans="1:11" ht="24.75" thickBot="1" x14ac:dyDescent="0.25">
      <c r="A187" s="51" t="s">
        <v>852</v>
      </c>
      <c r="B187" s="158" t="s">
        <v>7</v>
      </c>
      <c r="C187" s="112" t="s">
        <v>920</v>
      </c>
      <c r="D187" s="113">
        <v>13655.07</v>
      </c>
      <c r="E187" s="114" t="s">
        <v>855</v>
      </c>
      <c r="F187" s="159"/>
      <c r="G187" s="160"/>
      <c r="H187" s="161"/>
      <c r="I187" s="162"/>
      <c r="J187" s="162"/>
      <c r="K187" s="163"/>
    </row>
    <row r="188" spans="1:11" s="38" customFormat="1" ht="24" x14ac:dyDescent="0.2">
      <c r="A188" s="63"/>
      <c r="B188" s="164" t="s">
        <v>93</v>
      </c>
      <c r="C188" s="165" t="s">
        <v>176</v>
      </c>
      <c r="D188" s="121"/>
      <c r="E188" s="166"/>
      <c r="F188" s="167"/>
      <c r="G188" s="168"/>
      <c r="H188" s="471" t="s">
        <v>51</v>
      </c>
      <c r="I188" s="472"/>
      <c r="J188" s="472"/>
      <c r="K188" s="473"/>
    </row>
    <row r="189" spans="1:11" s="17" customFormat="1" ht="26.25" customHeight="1" thickBot="1" x14ac:dyDescent="0.25">
      <c r="A189" s="64"/>
      <c r="B189" s="150" t="s">
        <v>0</v>
      </c>
      <c r="C189" s="151" t="s">
        <v>1</v>
      </c>
      <c r="D189" s="75" t="s">
        <v>1042</v>
      </c>
      <c r="E189" s="75" t="s">
        <v>868</v>
      </c>
      <c r="F189" s="76" t="s">
        <v>112</v>
      </c>
      <c r="G189" s="152" t="s">
        <v>56</v>
      </c>
      <c r="H189" s="153" t="s">
        <v>52</v>
      </c>
      <c r="I189" s="152" t="s">
        <v>53</v>
      </c>
      <c r="J189" s="153" t="s">
        <v>54</v>
      </c>
      <c r="K189" s="79" t="s">
        <v>55</v>
      </c>
    </row>
    <row r="190" spans="1:11" s="7" customFormat="1" ht="24" x14ac:dyDescent="0.2">
      <c r="A190" s="51" t="s">
        <v>849</v>
      </c>
      <c r="B190" s="80" t="s">
        <v>3</v>
      </c>
      <c r="C190" s="154" t="s">
        <v>177</v>
      </c>
      <c r="D190" s="82">
        <v>2097150</v>
      </c>
      <c r="E190" s="83" t="s">
        <v>869</v>
      </c>
      <c r="F190" s="155">
        <v>838.86</v>
      </c>
      <c r="G190" s="169" t="s">
        <v>178</v>
      </c>
      <c r="H190" s="52" t="s">
        <v>179</v>
      </c>
      <c r="I190" s="52" t="s">
        <v>180</v>
      </c>
      <c r="J190" s="52" t="s">
        <v>181</v>
      </c>
      <c r="K190" s="53" t="s">
        <v>182</v>
      </c>
    </row>
    <row r="191" spans="1:11" x14ac:dyDescent="0.2">
      <c r="A191" s="51" t="s">
        <v>850</v>
      </c>
      <c r="B191" s="84" t="s">
        <v>4</v>
      </c>
      <c r="C191" s="92" t="s">
        <v>183</v>
      </c>
      <c r="D191" s="86">
        <v>17000</v>
      </c>
      <c r="E191" s="87" t="s">
        <v>855</v>
      </c>
      <c r="F191" s="136"/>
      <c r="G191" s="170">
        <v>2010</v>
      </c>
      <c r="H191" s="156"/>
      <c r="I191" s="60"/>
      <c r="J191" s="60"/>
      <c r="K191" s="157"/>
    </row>
    <row r="192" spans="1:11" ht="14.25" customHeight="1" x14ac:dyDescent="0.2">
      <c r="A192" s="51" t="s">
        <v>852</v>
      </c>
      <c r="B192" s="84" t="s">
        <v>5</v>
      </c>
      <c r="C192" s="88" t="s">
        <v>259</v>
      </c>
      <c r="D192" s="86">
        <v>2810</v>
      </c>
      <c r="E192" s="87" t="s">
        <v>855</v>
      </c>
      <c r="F192" s="103"/>
      <c r="G192" s="138"/>
      <c r="H192" s="156"/>
      <c r="I192" s="60"/>
      <c r="J192" s="60"/>
      <c r="K192" s="157"/>
    </row>
    <row r="193" spans="1:11" ht="24.75" thickBot="1" x14ac:dyDescent="0.25">
      <c r="A193" s="51" t="s">
        <v>916</v>
      </c>
      <c r="B193" s="158" t="s">
        <v>6</v>
      </c>
      <c r="C193" s="112" t="s">
        <v>917</v>
      </c>
      <c r="D193" s="113">
        <v>11303.65</v>
      </c>
      <c r="E193" s="114" t="s">
        <v>855</v>
      </c>
      <c r="F193" s="171"/>
      <c r="G193" s="160"/>
      <c r="H193" s="161"/>
      <c r="I193" s="162"/>
      <c r="J193" s="162"/>
      <c r="K193" s="163"/>
    </row>
    <row r="194" spans="1:11" x14ac:dyDescent="0.2">
      <c r="A194" s="51"/>
      <c r="B194" s="172" t="s">
        <v>94</v>
      </c>
      <c r="C194" s="120" t="s">
        <v>104</v>
      </c>
      <c r="D194" s="121"/>
      <c r="E194" s="122"/>
      <c r="F194" s="167"/>
      <c r="G194" s="173"/>
      <c r="H194" s="465" t="s">
        <v>51</v>
      </c>
      <c r="I194" s="466"/>
      <c r="J194" s="466"/>
      <c r="K194" s="467"/>
    </row>
    <row r="195" spans="1:11" ht="27.75" customHeight="1" thickBot="1" x14ac:dyDescent="0.25">
      <c r="A195" s="51"/>
      <c r="B195" s="174" t="s">
        <v>0</v>
      </c>
      <c r="C195" s="175" t="s">
        <v>1</v>
      </c>
      <c r="D195" s="75" t="s">
        <v>856</v>
      </c>
      <c r="E195" s="75" t="s">
        <v>868</v>
      </c>
      <c r="F195" s="76" t="s">
        <v>112</v>
      </c>
      <c r="G195" s="176" t="s">
        <v>56</v>
      </c>
      <c r="H195" s="177" t="s">
        <v>52</v>
      </c>
      <c r="I195" s="176" t="s">
        <v>53</v>
      </c>
      <c r="J195" s="177" t="s">
        <v>54</v>
      </c>
      <c r="K195" s="79" t="s">
        <v>55</v>
      </c>
    </row>
    <row r="196" spans="1:11" x14ac:dyDescent="0.2">
      <c r="A196" s="51" t="s">
        <v>852</v>
      </c>
      <c r="B196" s="178" t="s">
        <v>3</v>
      </c>
      <c r="C196" s="179" t="s">
        <v>259</v>
      </c>
      <c r="D196" s="180">
        <v>138051.77000000002</v>
      </c>
      <c r="E196" s="181" t="s">
        <v>855</v>
      </c>
      <c r="F196" s="182"/>
      <c r="G196" s="183"/>
      <c r="H196" s="184"/>
      <c r="I196" s="185"/>
      <c r="J196" s="185"/>
      <c r="K196" s="186"/>
    </row>
    <row r="197" spans="1:11" ht="24.75" thickBot="1" x14ac:dyDescent="0.25">
      <c r="A197" s="51" t="s">
        <v>916</v>
      </c>
      <c r="B197" s="178" t="s">
        <v>4</v>
      </c>
      <c r="C197" s="112" t="s">
        <v>917</v>
      </c>
      <c r="D197" s="180">
        <v>66320.38</v>
      </c>
      <c r="E197" s="181" t="s">
        <v>855</v>
      </c>
      <c r="F197" s="182"/>
      <c r="G197" s="183"/>
      <c r="H197" s="184"/>
      <c r="I197" s="185"/>
      <c r="J197" s="185"/>
      <c r="K197" s="186"/>
    </row>
    <row r="198" spans="1:11" x14ac:dyDescent="0.2">
      <c r="A198" s="51"/>
      <c r="B198" s="187" t="s">
        <v>95</v>
      </c>
      <c r="C198" s="188" t="s">
        <v>175</v>
      </c>
      <c r="D198" s="146"/>
      <c r="E198" s="189"/>
      <c r="F198" s="190"/>
      <c r="G198" s="191"/>
      <c r="H198" s="461" t="s">
        <v>51</v>
      </c>
      <c r="I198" s="461"/>
      <c r="J198" s="461"/>
      <c r="K198" s="462"/>
    </row>
    <row r="199" spans="1:11" ht="26.25" customHeight="1" thickBot="1" x14ac:dyDescent="0.25">
      <c r="A199" s="51"/>
      <c r="B199" s="192" t="s">
        <v>0</v>
      </c>
      <c r="C199" s="74" t="s">
        <v>1</v>
      </c>
      <c r="D199" s="75" t="s">
        <v>1042</v>
      </c>
      <c r="E199" s="75" t="s">
        <v>868</v>
      </c>
      <c r="F199" s="76" t="s">
        <v>112</v>
      </c>
      <c r="G199" s="77" t="s">
        <v>56</v>
      </c>
      <c r="H199" s="78" t="s">
        <v>52</v>
      </c>
      <c r="I199" s="77" t="s">
        <v>53</v>
      </c>
      <c r="J199" s="78" t="s">
        <v>54</v>
      </c>
      <c r="K199" s="79" t="s">
        <v>55</v>
      </c>
    </row>
    <row r="200" spans="1:11" x14ac:dyDescent="0.2">
      <c r="A200" s="51" t="s">
        <v>849</v>
      </c>
      <c r="B200" s="80" t="s">
        <v>3</v>
      </c>
      <c r="C200" s="154" t="s">
        <v>1006</v>
      </c>
      <c r="D200" s="82">
        <v>1191599.73</v>
      </c>
      <c r="E200" s="83" t="s">
        <v>855</v>
      </c>
      <c r="F200" s="95"/>
      <c r="G200" s="96"/>
      <c r="H200" s="193"/>
      <c r="I200" s="97"/>
      <c r="J200" s="97"/>
      <c r="K200" s="98"/>
    </row>
    <row r="201" spans="1:11" x14ac:dyDescent="0.2">
      <c r="A201" s="51" t="s">
        <v>850</v>
      </c>
      <c r="B201" s="84" t="s">
        <v>4</v>
      </c>
      <c r="C201" s="92" t="s">
        <v>225</v>
      </c>
      <c r="D201" s="86">
        <v>975.23</v>
      </c>
      <c r="E201" s="87" t="s">
        <v>855</v>
      </c>
      <c r="F201" s="99"/>
      <c r="G201" s="100"/>
      <c r="H201" s="194"/>
      <c r="I201" s="60"/>
      <c r="J201" s="60"/>
      <c r="K201" s="157"/>
    </row>
    <row r="202" spans="1:11" x14ac:dyDescent="0.2">
      <c r="A202" s="51" t="s">
        <v>850</v>
      </c>
      <c r="B202" s="84" t="s">
        <v>5</v>
      </c>
      <c r="C202" s="195" t="s">
        <v>226</v>
      </c>
      <c r="D202" s="86">
        <v>17996.650000000001</v>
      </c>
      <c r="E202" s="87" t="s">
        <v>855</v>
      </c>
      <c r="F202" s="103"/>
      <c r="G202" s="100"/>
      <c r="H202" s="156"/>
      <c r="I202" s="60"/>
      <c r="J202" s="60"/>
      <c r="K202" s="157"/>
    </row>
    <row r="203" spans="1:11" x14ac:dyDescent="0.2">
      <c r="A203" s="51" t="s">
        <v>850</v>
      </c>
      <c r="B203" s="84" t="s">
        <v>6</v>
      </c>
      <c r="C203" s="195" t="s">
        <v>227</v>
      </c>
      <c r="D203" s="86">
        <v>1967.02</v>
      </c>
      <c r="E203" s="87" t="s">
        <v>855</v>
      </c>
      <c r="F203" s="103"/>
      <c r="G203" s="100"/>
      <c r="H203" s="156"/>
      <c r="I203" s="60"/>
      <c r="J203" s="60"/>
      <c r="K203" s="157"/>
    </row>
    <row r="204" spans="1:11" x14ac:dyDescent="0.2">
      <c r="A204" s="51" t="s">
        <v>850</v>
      </c>
      <c r="B204" s="84" t="s">
        <v>7</v>
      </c>
      <c r="C204" s="195" t="s">
        <v>228</v>
      </c>
      <c r="D204" s="86">
        <v>2016.72</v>
      </c>
      <c r="E204" s="87" t="s">
        <v>855</v>
      </c>
      <c r="F204" s="103"/>
      <c r="G204" s="100"/>
      <c r="H204" s="156"/>
      <c r="I204" s="60"/>
      <c r="J204" s="60"/>
      <c r="K204" s="157"/>
    </row>
    <row r="205" spans="1:11" x14ac:dyDescent="0.2">
      <c r="A205" s="51" t="s">
        <v>850</v>
      </c>
      <c r="B205" s="84" t="s">
        <v>8</v>
      </c>
      <c r="C205" s="195" t="s">
        <v>229</v>
      </c>
      <c r="D205" s="86">
        <v>31866.2</v>
      </c>
      <c r="E205" s="87" t="s">
        <v>855</v>
      </c>
      <c r="F205" s="103"/>
      <c r="G205" s="100"/>
      <c r="H205" s="156"/>
      <c r="I205" s="60"/>
      <c r="J205" s="60"/>
      <c r="K205" s="157"/>
    </row>
    <row r="206" spans="1:11" x14ac:dyDescent="0.2">
      <c r="A206" s="51" t="s">
        <v>850</v>
      </c>
      <c r="B206" s="84" t="s">
        <v>10</v>
      </c>
      <c r="C206" s="195" t="s">
        <v>230</v>
      </c>
      <c r="D206" s="86">
        <v>2136.11</v>
      </c>
      <c r="E206" s="87" t="s">
        <v>855</v>
      </c>
      <c r="F206" s="103"/>
      <c r="G206" s="100"/>
      <c r="H206" s="156"/>
      <c r="I206" s="60"/>
      <c r="J206" s="60"/>
      <c r="K206" s="157"/>
    </row>
    <row r="207" spans="1:11" ht="13.5" customHeight="1" x14ac:dyDescent="0.2">
      <c r="A207" s="51" t="s">
        <v>852</v>
      </c>
      <c r="B207" s="84" t="s">
        <v>11</v>
      </c>
      <c r="C207" s="92" t="s">
        <v>231</v>
      </c>
      <c r="D207" s="86">
        <v>9000</v>
      </c>
      <c r="E207" s="87" t="s">
        <v>855</v>
      </c>
      <c r="F207" s="103"/>
      <c r="G207" s="138"/>
      <c r="H207" s="156"/>
      <c r="I207" s="60"/>
      <c r="J207" s="60"/>
      <c r="K207" s="157"/>
    </row>
    <row r="208" spans="1:11" x14ac:dyDescent="0.2">
      <c r="A208" s="51" t="s">
        <v>852</v>
      </c>
      <c r="B208" s="84" t="s">
        <v>12</v>
      </c>
      <c r="C208" s="92" t="s">
        <v>232</v>
      </c>
      <c r="D208" s="86">
        <v>5229</v>
      </c>
      <c r="E208" s="87" t="s">
        <v>855</v>
      </c>
      <c r="F208" s="103"/>
      <c r="G208" s="138"/>
      <c r="H208" s="156"/>
      <c r="I208" s="60"/>
      <c r="J208" s="60"/>
      <c r="K208" s="157"/>
    </row>
    <row r="209" spans="1:11" x14ac:dyDescent="0.2">
      <c r="A209" s="51" t="s">
        <v>852</v>
      </c>
      <c r="B209" s="84" t="s">
        <v>13</v>
      </c>
      <c r="C209" s="88" t="s">
        <v>258</v>
      </c>
      <c r="D209" s="86">
        <v>342254.7</v>
      </c>
      <c r="E209" s="87" t="s">
        <v>855</v>
      </c>
      <c r="F209" s="103"/>
      <c r="G209" s="138"/>
      <c r="H209" s="156"/>
      <c r="I209" s="60"/>
      <c r="J209" s="60"/>
      <c r="K209" s="157"/>
    </row>
    <row r="210" spans="1:11" x14ac:dyDescent="0.2">
      <c r="A210" s="51" t="s">
        <v>852</v>
      </c>
      <c r="B210" s="84" t="s">
        <v>14</v>
      </c>
      <c r="C210" s="92" t="s">
        <v>257</v>
      </c>
      <c r="D210" s="86">
        <v>40081.129999999997</v>
      </c>
      <c r="E210" s="87" t="s">
        <v>855</v>
      </c>
      <c r="F210" s="103"/>
      <c r="G210" s="138"/>
      <c r="H210" s="156"/>
      <c r="I210" s="60"/>
      <c r="J210" s="60"/>
      <c r="K210" s="157"/>
    </row>
    <row r="211" spans="1:11" ht="24.75" thickBot="1" x14ac:dyDescent="0.25">
      <c r="A211" s="51" t="s">
        <v>916</v>
      </c>
      <c r="B211" s="139" t="s">
        <v>15</v>
      </c>
      <c r="C211" s="108" t="s">
        <v>917</v>
      </c>
      <c r="D211" s="140">
        <v>91909.860000000015</v>
      </c>
      <c r="E211" s="141" t="s">
        <v>855</v>
      </c>
      <c r="F211" s="196"/>
      <c r="G211" s="143"/>
      <c r="H211" s="197"/>
      <c r="I211" s="198"/>
      <c r="J211" s="198"/>
      <c r="K211" s="199"/>
    </row>
    <row r="212" spans="1:11" x14ac:dyDescent="0.2">
      <c r="A212" s="51"/>
      <c r="B212" s="187" t="s">
        <v>96</v>
      </c>
      <c r="C212" s="200" t="s">
        <v>1007</v>
      </c>
      <c r="D212" s="146"/>
      <c r="E212" s="189"/>
      <c r="F212" s="190"/>
      <c r="G212" s="191"/>
      <c r="H212" s="461" t="s">
        <v>51</v>
      </c>
      <c r="I212" s="461"/>
      <c r="J212" s="461"/>
      <c r="K212" s="462"/>
    </row>
    <row r="213" spans="1:11" ht="28.5" customHeight="1" thickBot="1" x14ac:dyDescent="0.25">
      <c r="A213" s="51"/>
      <c r="B213" s="192" t="s">
        <v>0</v>
      </c>
      <c r="C213" s="74" t="s">
        <v>1</v>
      </c>
      <c r="D213" s="75" t="s">
        <v>1042</v>
      </c>
      <c r="E213" s="75" t="s">
        <v>868</v>
      </c>
      <c r="F213" s="76" t="s">
        <v>112</v>
      </c>
      <c r="G213" s="77" t="s">
        <v>56</v>
      </c>
      <c r="H213" s="78" t="s">
        <v>52</v>
      </c>
      <c r="I213" s="77" t="s">
        <v>53</v>
      </c>
      <c r="J213" s="78" t="s">
        <v>54</v>
      </c>
      <c r="K213" s="79" t="s">
        <v>55</v>
      </c>
    </row>
    <row r="214" spans="1:11" ht="36.75" thickBot="1" x14ac:dyDescent="0.25">
      <c r="A214" s="51"/>
      <c r="B214" s="201" t="s">
        <v>3</v>
      </c>
      <c r="C214" s="179" t="s">
        <v>1011</v>
      </c>
      <c r="D214" s="202">
        <v>2800000</v>
      </c>
      <c r="E214" s="181" t="s">
        <v>855</v>
      </c>
      <c r="F214" s="203">
        <v>754.4</v>
      </c>
      <c r="G214" s="204">
        <v>2017</v>
      </c>
      <c r="H214" s="205" t="s">
        <v>1008</v>
      </c>
      <c r="I214" s="204" t="s">
        <v>1009</v>
      </c>
      <c r="J214" s="204" t="s">
        <v>1010</v>
      </c>
      <c r="K214" s="206" t="s">
        <v>303</v>
      </c>
    </row>
    <row r="215" spans="1:11" x14ac:dyDescent="0.2">
      <c r="A215" s="51"/>
      <c r="B215" s="187" t="s">
        <v>11</v>
      </c>
      <c r="C215" s="200" t="s">
        <v>260</v>
      </c>
      <c r="D215" s="146"/>
      <c r="E215" s="189"/>
      <c r="F215" s="190"/>
      <c r="G215" s="191"/>
      <c r="H215" s="461" t="s">
        <v>51</v>
      </c>
      <c r="I215" s="461"/>
      <c r="J215" s="461"/>
      <c r="K215" s="462"/>
    </row>
    <row r="216" spans="1:11" ht="28.5" customHeight="1" thickBot="1" x14ac:dyDescent="0.25">
      <c r="A216" s="51"/>
      <c r="B216" s="192" t="s">
        <v>0</v>
      </c>
      <c r="C216" s="74" t="s">
        <v>1</v>
      </c>
      <c r="D216" s="75" t="s">
        <v>1042</v>
      </c>
      <c r="E216" s="75" t="s">
        <v>868</v>
      </c>
      <c r="F216" s="76" t="s">
        <v>112</v>
      </c>
      <c r="G216" s="77" t="s">
        <v>56</v>
      </c>
      <c r="H216" s="78" t="s">
        <v>52</v>
      </c>
      <c r="I216" s="77" t="s">
        <v>53</v>
      </c>
      <c r="J216" s="78" t="s">
        <v>54</v>
      </c>
      <c r="K216" s="79" t="s">
        <v>55</v>
      </c>
    </row>
    <row r="217" spans="1:11" ht="36" x14ac:dyDescent="0.2">
      <c r="A217" s="51" t="s">
        <v>849</v>
      </c>
      <c r="B217" s="207" t="s">
        <v>3</v>
      </c>
      <c r="C217" s="208" t="s">
        <v>922</v>
      </c>
      <c r="D217" s="209">
        <v>2607500</v>
      </c>
      <c r="E217" s="210" t="s">
        <v>869</v>
      </c>
      <c r="F217" s="211">
        <v>1043</v>
      </c>
      <c r="G217" s="212" t="s">
        <v>261</v>
      </c>
      <c r="H217" s="65" t="s">
        <v>262</v>
      </c>
      <c r="I217" s="65" t="s">
        <v>263</v>
      </c>
      <c r="J217" s="65"/>
      <c r="K217" s="66" t="s">
        <v>264</v>
      </c>
    </row>
    <row r="218" spans="1:11" x14ac:dyDescent="0.2">
      <c r="A218" s="51" t="s">
        <v>850</v>
      </c>
      <c r="B218" s="84" t="s">
        <v>4</v>
      </c>
      <c r="C218" s="85" t="s">
        <v>348</v>
      </c>
      <c r="D218" s="86">
        <v>92702.89</v>
      </c>
      <c r="E218" s="87" t="s">
        <v>855</v>
      </c>
      <c r="F218" s="136"/>
      <c r="G218" s="59" t="s">
        <v>265</v>
      </c>
      <c r="H218" s="156"/>
      <c r="I218" s="59" t="s">
        <v>266</v>
      </c>
      <c r="J218" s="60"/>
      <c r="K218" s="157"/>
    </row>
    <row r="219" spans="1:11" x14ac:dyDescent="0.2">
      <c r="A219" s="51" t="s">
        <v>850</v>
      </c>
      <c r="B219" s="84" t="s">
        <v>5</v>
      </c>
      <c r="C219" s="85" t="s">
        <v>129</v>
      </c>
      <c r="D219" s="86">
        <v>48337.89</v>
      </c>
      <c r="E219" s="87" t="s">
        <v>855</v>
      </c>
      <c r="F219" s="136"/>
      <c r="G219" s="59" t="s">
        <v>174</v>
      </c>
      <c r="H219" s="156"/>
      <c r="I219" s="59" t="s">
        <v>267</v>
      </c>
      <c r="J219" s="60"/>
      <c r="K219" s="157"/>
    </row>
    <row r="220" spans="1:11" ht="13.5" thickBot="1" x14ac:dyDescent="0.25">
      <c r="A220" s="51" t="s">
        <v>852</v>
      </c>
      <c r="B220" s="139" t="s">
        <v>6</v>
      </c>
      <c r="C220" s="108" t="s">
        <v>258</v>
      </c>
      <c r="D220" s="140">
        <v>144682.37</v>
      </c>
      <c r="E220" s="141" t="s">
        <v>855</v>
      </c>
      <c r="F220" s="142"/>
      <c r="G220" s="143"/>
      <c r="H220" s="197"/>
      <c r="I220" s="198"/>
      <c r="J220" s="198"/>
      <c r="K220" s="199"/>
    </row>
    <row r="221" spans="1:11" x14ac:dyDescent="0.2">
      <c r="A221" s="51"/>
      <c r="B221" s="187" t="s">
        <v>12</v>
      </c>
      <c r="C221" s="200" t="s">
        <v>269</v>
      </c>
      <c r="D221" s="146"/>
      <c r="E221" s="189"/>
      <c r="F221" s="190"/>
      <c r="G221" s="191"/>
      <c r="H221" s="461" t="s">
        <v>51</v>
      </c>
      <c r="I221" s="461"/>
      <c r="J221" s="461"/>
      <c r="K221" s="462"/>
    </row>
    <row r="222" spans="1:11" ht="24.75" customHeight="1" thickBot="1" x14ac:dyDescent="0.25">
      <c r="A222" s="51"/>
      <c r="B222" s="125" t="s">
        <v>0</v>
      </c>
      <c r="C222" s="126" t="s">
        <v>1</v>
      </c>
      <c r="D222" s="75" t="s">
        <v>1042</v>
      </c>
      <c r="E222" s="127" t="s">
        <v>868</v>
      </c>
      <c r="F222" s="128" t="s">
        <v>112</v>
      </c>
      <c r="G222" s="129" t="s">
        <v>56</v>
      </c>
      <c r="H222" s="130" t="s">
        <v>52</v>
      </c>
      <c r="I222" s="129" t="s">
        <v>53</v>
      </c>
      <c r="J222" s="130" t="s">
        <v>54</v>
      </c>
      <c r="K222" s="131" t="s">
        <v>55</v>
      </c>
    </row>
    <row r="223" spans="1:11" x14ac:dyDescent="0.2">
      <c r="A223" s="51" t="s">
        <v>849</v>
      </c>
      <c r="B223" s="80" t="s">
        <v>3</v>
      </c>
      <c r="C223" s="94" t="s">
        <v>1012</v>
      </c>
      <c r="D223" s="82">
        <v>2644014.61</v>
      </c>
      <c r="E223" s="83" t="s">
        <v>869</v>
      </c>
      <c r="F223" s="213">
        <v>599.20000000000005</v>
      </c>
      <c r="G223" s="96"/>
      <c r="H223" s="52" t="s">
        <v>262</v>
      </c>
      <c r="I223" s="97" t="s">
        <v>271</v>
      </c>
      <c r="J223" s="97" t="s">
        <v>272</v>
      </c>
      <c r="K223" s="98" t="s">
        <v>273</v>
      </c>
    </row>
    <row r="224" spans="1:11" x14ac:dyDescent="0.2">
      <c r="A224" s="51" t="s">
        <v>849</v>
      </c>
      <c r="B224" s="84" t="s">
        <v>4</v>
      </c>
      <c r="C224" s="85" t="s">
        <v>921</v>
      </c>
      <c r="D224" s="86">
        <v>44503.68</v>
      </c>
      <c r="E224" s="87" t="s">
        <v>855</v>
      </c>
      <c r="F224" s="135"/>
      <c r="G224" s="100"/>
      <c r="H224" s="55" t="s">
        <v>262</v>
      </c>
      <c r="I224" s="101"/>
      <c r="J224" s="101" t="s">
        <v>272</v>
      </c>
      <c r="K224" s="102" t="s">
        <v>273</v>
      </c>
    </row>
    <row r="225" spans="1:11" x14ac:dyDescent="0.2">
      <c r="A225" s="51" t="s">
        <v>850</v>
      </c>
      <c r="B225" s="84" t="s">
        <v>5</v>
      </c>
      <c r="C225" s="85" t="s">
        <v>274</v>
      </c>
      <c r="D225" s="86">
        <v>114656.67</v>
      </c>
      <c r="E225" s="87" t="s">
        <v>855</v>
      </c>
      <c r="F225" s="136"/>
      <c r="G225" s="100">
        <v>2010</v>
      </c>
      <c r="H225" s="194"/>
      <c r="I225" s="60"/>
      <c r="J225" s="60"/>
      <c r="K225" s="157"/>
    </row>
    <row r="226" spans="1:11" x14ac:dyDescent="0.2">
      <c r="A226" s="51" t="s">
        <v>850</v>
      </c>
      <c r="B226" s="84" t="s">
        <v>6</v>
      </c>
      <c r="C226" s="85" t="s">
        <v>275</v>
      </c>
      <c r="D226" s="86">
        <v>197064.11</v>
      </c>
      <c r="E226" s="87" t="s">
        <v>855</v>
      </c>
      <c r="F226" s="136"/>
      <c r="G226" s="100">
        <v>2010</v>
      </c>
      <c r="H226" s="156"/>
      <c r="I226" s="60"/>
      <c r="J226" s="60"/>
      <c r="K226" s="157"/>
    </row>
    <row r="227" spans="1:11" ht="13.5" customHeight="1" x14ac:dyDescent="0.2">
      <c r="A227" s="51" t="s">
        <v>850</v>
      </c>
      <c r="B227" s="84" t="s">
        <v>7</v>
      </c>
      <c r="C227" s="85" t="s">
        <v>276</v>
      </c>
      <c r="D227" s="86">
        <v>7189</v>
      </c>
      <c r="E227" s="87" t="s">
        <v>855</v>
      </c>
      <c r="F227" s="136"/>
      <c r="G227" s="100">
        <v>2010</v>
      </c>
      <c r="H227" s="156"/>
      <c r="I227" s="60"/>
      <c r="J227" s="60"/>
      <c r="K227" s="157"/>
    </row>
    <row r="228" spans="1:11" x14ac:dyDescent="0.2">
      <c r="A228" s="51" t="s">
        <v>852</v>
      </c>
      <c r="B228" s="84" t="s">
        <v>8</v>
      </c>
      <c r="C228" s="88" t="s">
        <v>258</v>
      </c>
      <c r="D228" s="86">
        <v>348625.04</v>
      </c>
      <c r="E228" s="87" t="s">
        <v>855</v>
      </c>
      <c r="F228" s="136"/>
      <c r="G228" s="138"/>
      <c r="H228" s="156"/>
      <c r="I228" s="60"/>
      <c r="J228" s="60"/>
      <c r="K228" s="157"/>
    </row>
    <row r="229" spans="1:11" ht="24.75" thickBot="1" x14ac:dyDescent="0.25">
      <c r="A229" s="51" t="s">
        <v>916</v>
      </c>
      <c r="B229" s="158" t="s">
        <v>10</v>
      </c>
      <c r="C229" s="112" t="s">
        <v>917</v>
      </c>
      <c r="D229" s="113">
        <v>4678.72</v>
      </c>
      <c r="E229" s="114" t="s">
        <v>855</v>
      </c>
      <c r="F229" s="159"/>
      <c r="G229" s="160"/>
      <c r="H229" s="161"/>
      <c r="I229" s="162"/>
      <c r="J229" s="162"/>
      <c r="K229" s="163"/>
    </row>
    <row r="230" spans="1:11" x14ac:dyDescent="0.2">
      <c r="A230" s="51"/>
      <c r="B230" s="119" t="s">
        <v>13</v>
      </c>
      <c r="C230" s="120" t="s">
        <v>280</v>
      </c>
      <c r="D230" s="121"/>
      <c r="E230" s="122"/>
      <c r="F230" s="123"/>
      <c r="G230" s="173"/>
      <c r="H230" s="463" t="s">
        <v>51</v>
      </c>
      <c r="I230" s="463"/>
      <c r="J230" s="463"/>
      <c r="K230" s="464"/>
    </row>
    <row r="231" spans="1:11" ht="25.5" customHeight="1" thickBot="1" x14ac:dyDescent="0.25">
      <c r="A231" s="51"/>
      <c r="B231" s="125" t="s">
        <v>0</v>
      </c>
      <c r="C231" s="126" t="s">
        <v>1</v>
      </c>
      <c r="D231" s="75" t="s">
        <v>1042</v>
      </c>
      <c r="E231" s="127" t="s">
        <v>868</v>
      </c>
      <c r="F231" s="128" t="s">
        <v>112</v>
      </c>
      <c r="G231" s="129" t="s">
        <v>56</v>
      </c>
      <c r="H231" s="130" t="s">
        <v>52</v>
      </c>
      <c r="I231" s="129" t="s">
        <v>53</v>
      </c>
      <c r="J231" s="130" t="s">
        <v>54</v>
      </c>
      <c r="K231" s="131" t="s">
        <v>55</v>
      </c>
    </row>
    <row r="232" spans="1:11" s="7" customFormat="1" x14ac:dyDescent="0.2">
      <c r="A232" s="51" t="s">
        <v>849</v>
      </c>
      <c r="B232" s="80" t="s">
        <v>3</v>
      </c>
      <c r="C232" s="154" t="s">
        <v>281</v>
      </c>
      <c r="D232" s="82">
        <v>610827.80000000005</v>
      </c>
      <c r="E232" s="83" t="s">
        <v>855</v>
      </c>
      <c r="F232" s="95"/>
      <c r="G232" s="52" t="s">
        <v>283</v>
      </c>
      <c r="H232" s="52" t="s">
        <v>285</v>
      </c>
      <c r="I232" s="52" t="s">
        <v>286</v>
      </c>
      <c r="J232" s="52"/>
      <c r="K232" s="53" t="s">
        <v>109</v>
      </c>
    </row>
    <row r="233" spans="1:11" x14ac:dyDescent="0.2">
      <c r="A233" s="51" t="s">
        <v>849</v>
      </c>
      <c r="B233" s="84" t="s">
        <v>4</v>
      </c>
      <c r="C233" s="92" t="s">
        <v>282</v>
      </c>
      <c r="D233" s="86">
        <v>125000</v>
      </c>
      <c r="E233" s="87" t="s">
        <v>869</v>
      </c>
      <c r="F233" s="99">
        <v>50</v>
      </c>
      <c r="G233" s="55" t="s">
        <v>284</v>
      </c>
      <c r="H233" s="55" t="s">
        <v>107</v>
      </c>
      <c r="I233" s="55"/>
      <c r="J233" s="55" t="s">
        <v>287</v>
      </c>
      <c r="K233" s="56" t="s">
        <v>264</v>
      </c>
    </row>
    <row r="234" spans="1:11" x14ac:dyDescent="0.2">
      <c r="A234" s="51" t="s">
        <v>850</v>
      </c>
      <c r="B234" s="84" t="s">
        <v>5</v>
      </c>
      <c r="C234" s="85" t="s">
        <v>288</v>
      </c>
      <c r="D234" s="86">
        <v>14465.1</v>
      </c>
      <c r="E234" s="87" t="s">
        <v>855</v>
      </c>
      <c r="F234" s="103"/>
      <c r="G234" s="214"/>
      <c r="H234" s="156"/>
      <c r="I234" s="60"/>
      <c r="J234" s="60"/>
      <c r="K234" s="157"/>
    </row>
    <row r="235" spans="1:11" x14ac:dyDescent="0.2">
      <c r="A235" s="51" t="s">
        <v>850</v>
      </c>
      <c r="B235" s="84" t="s">
        <v>6</v>
      </c>
      <c r="C235" s="85" t="s">
        <v>129</v>
      </c>
      <c r="D235" s="86">
        <v>9027.91</v>
      </c>
      <c r="E235" s="87" t="s">
        <v>855</v>
      </c>
      <c r="F235" s="103"/>
      <c r="G235" s="214"/>
      <c r="H235" s="215"/>
      <c r="I235" s="60"/>
      <c r="J235" s="60"/>
      <c r="K235" s="157"/>
    </row>
    <row r="236" spans="1:11" x14ac:dyDescent="0.2">
      <c r="A236" s="51" t="s">
        <v>852</v>
      </c>
      <c r="B236" s="84" t="s">
        <v>7</v>
      </c>
      <c r="C236" s="88" t="s">
        <v>258</v>
      </c>
      <c r="D236" s="86">
        <v>19602.580000000002</v>
      </c>
      <c r="E236" s="87" t="s">
        <v>855</v>
      </c>
      <c r="F236" s="103"/>
      <c r="G236" s="138"/>
      <c r="H236" s="156"/>
      <c r="I236" s="60"/>
      <c r="J236" s="60"/>
      <c r="K236" s="157"/>
    </row>
    <row r="237" spans="1:11" ht="24.75" thickBot="1" x14ac:dyDescent="0.25">
      <c r="A237" s="51"/>
      <c r="B237" s="158" t="s">
        <v>8</v>
      </c>
      <c r="C237" s="112" t="s">
        <v>917</v>
      </c>
      <c r="D237" s="113">
        <v>45304.68</v>
      </c>
      <c r="E237" s="114" t="s">
        <v>855</v>
      </c>
      <c r="F237" s="171"/>
      <c r="G237" s="160"/>
      <c r="H237" s="161"/>
      <c r="I237" s="162"/>
      <c r="J237" s="162"/>
      <c r="K237" s="163"/>
    </row>
    <row r="238" spans="1:11" x14ac:dyDescent="0.2">
      <c r="A238" s="51"/>
      <c r="B238" s="119" t="s">
        <v>14</v>
      </c>
      <c r="C238" s="120" t="s">
        <v>290</v>
      </c>
      <c r="D238" s="121"/>
      <c r="E238" s="122"/>
      <c r="F238" s="123"/>
      <c r="G238" s="173"/>
      <c r="H238" s="463" t="s">
        <v>51</v>
      </c>
      <c r="I238" s="463"/>
      <c r="J238" s="463"/>
      <c r="K238" s="464"/>
    </row>
    <row r="239" spans="1:11" ht="24.75" thickBot="1" x14ac:dyDescent="0.25">
      <c r="A239" s="51"/>
      <c r="B239" s="125" t="s">
        <v>0</v>
      </c>
      <c r="C239" s="126" t="s">
        <v>1</v>
      </c>
      <c r="D239" s="75" t="s">
        <v>1042</v>
      </c>
      <c r="E239" s="127" t="s">
        <v>868</v>
      </c>
      <c r="F239" s="128" t="s">
        <v>112</v>
      </c>
      <c r="G239" s="129" t="s">
        <v>56</v>
      </c>
      <c r="H239" s="130" t="s">
        <v>52</v>
      </c>
      <c r="I239" s="129" t="s">
        <v>53</v>
      </c>
      <c r="J239" s="130" t="s">
        <v>54</v>
      </c>
      <c r="K239" s="131" t="s">
        <v>55</v>
      </c>
    </row>
    <row r="240" spans="1:11" x14ac:dyDescent="0.2">
      <c r="A240" s="51" t="s">
        <v>849</v>
      </c>
      <c r="B240" s="80" t="s">
        <v>3</v>
      </c>
      <c r="C240" s="154" t="s">
        <v>291</v>
      </c>
      <c r="D240" s="82">
        <v>3500000</v>
      </c>
      <c r="E240" s="83" t="s">
        <v>869</v>
      </c>
      <c r="F240" s="213">
        <v>1400</v>
      </c>
      <c r="G240" s="96">
        <v>1987</v>
      </c>
      <c r="H240" s="52" t="s">
        <v>285</v>
      </c>
      <c r="I240" s="97" t="s">
        <v>108</v>
      </c>
      <c r="J240" s="97" t="s">
        <v>292</v>
      </c>
      <c r="K240" s="98" t="s">
        <v>293</v>
      </c>
    </row>
    <row r="241" spans="1:11" x14ac:dyDescent="0.2">
      <c r="A241" s="51" t="s">
        <v>852</v>
      </c>
      <c r="B241" s="84" t="s">
        <v>4</v>
      </c>
      <c r="C241" s="88" t="s">
        <v>258</v>
      </c>
      <c r="D241" s="86">
        <v>67243.25</v>
      </c>
      <c r="E241" s="87" t="s">
        <v>855</v>
      </c>
      <c r="F241" s="136"/>
      <c r="G241" s="138"/>
      <c r="H241" s="156"/>
      <c r="I241" s="60"/>
      <c r="J241" s="60"/>
      <c r="K241" s="157"/>
    </row>
    <row r="242" spans="1:11" ht="24.75" thickBot="1" x14ac:dyDescent="0.25">
      <c r="A242" s="51" t="s">
        <v>916</v>
      </c>
      <c r="B242" s="158" t="s">
        <v>5</v>
      </c>
      <c r="C242" s="112" t="s">
        <v>917</v>
      </c>
      <c r="D242" s="113">
        <v>15404.33</v>
      </c>
      <c r="E242" s="114" t="s">
        <v>855</v>
      </c>
      <c r="F242" s="159"/>
      <c r="G242" s="160"/>
      <c r="H242" s="161"/>
      <c r="I242" s="162"/>
      <c r="J242" s="162"/>
      <c r="K242" s="163"/>
    </row>
    <row r="243" spans="1:11" ht="24" x14ac:dyDescent="0.2">
      <c r="A243" s="51"/>
      <c r="B243" s="119" t="s">
        <v>15</v>
      </c>
      <c r="C243" s="120" t="s">
        <v>394</v>
      </c>
      <c r="D243" s="121"/>
      <c r="E243" s="122"/>
      <c r="F243" s="123"/>
      <c r="G243" s="173"/>
      <c r="H243" s="463" t="s">
        <v>51</v>
      </c>
      <c r="I243" s="463"/>
      <c r="J243" s="463"/>
      <c r="K243" s="464"/>
    </row>
    <row r="244" spans="1:11" ht="27" customHeight="1" thickBot="1" x14ac:dyDescent="0.25">
      <c r="A244" s="51"/>
      <c r="B244" s="125" t="s">
        <v>0</v>
      </c>
      <c r="C244" s="126" t="s">
        <v>1</v>
      </c>
      <c r="D244" s="75" t="s">
        <v>1042</v>
      </c>
      <c r="E244" s="127" t="s">
        <v>868</v>
      </c>
      <c r="F244" s="128" t="s">
        <v>112</v>
      </c>
      <c r="G244" s="129" t="s">
        <v>56</v>
      </c>
      <c r="H244" s="130" t="s">
        <v>52</v>
      </c>
      <c r="I244" s="129" t="s">
        <v>53</v>
      </c>
      <c r="J244" s="130" t="s">
        <v>54</v>
      </c>
      <c r="K244" s="131" t="s">
        <v>55</v>
      </c>
    </row>
    <row r="245" spans="1:11" x14ac:dyDescent="0.2">
      <c r="A245" s="51" t="s">
        <v>849</v>
      </c>
      <c r="B245" s="80" t="s">
        <v>3</v>
      </c>
      <c r="C245" s="154" t="s">
        <v>281</v>
      </c>
      <c r="D245" s="82">
        <v>3000000</v>
      </c>
      <c r="E245" s="83" t="s">
        <v>869</v>
      </c>
      <c r="F245" s="213">
        <v>1200</v>
      </c>
      <c r="G245" s="96">
        <v>1972</v>
      </c>
      <c r="H245" s="52" t="s">
        <v>300</v>
      </c>
      <c r="I245" s="97" t="s">
        <v>108</v>
      </c>
      <c r="J245" s="97"/>
      <c r="K245" s="98" t="s">
        <v>303</v>
      </c>
    </row>
    <row r="246" spans="1:11" x14ac:dyDescent="0.2">
      <c r="A246" s="51" t="s">
        <v>849</v>
      </c>
      <c r="B246" s="84" t="s">
        <v>4</v>
      </c>
      <c r="C246" s="92" t="s">
        <v>299</v>
      </c>
      <c r="D246" s="86">
        <v>19814.490000000002</v>
      </c>
      <c r="E246" s="87" t="s">
        <v>855</v>
      </c>
      <c r="F246" s="135"/>
      <c r="G246" s="100"/>
      <c r="H246" s="194" t="s">
        <v>301</v>
      </c>
      <c r="I246" s="101"/>
      <c r="J246" s="101" t="s">
        <v>302</v>
      </c>
      <c r="K246" s="102" t="s">
        <v>125</v>
      </c>
    </row>
    <row r="247" spans="1:11" x14ac:dyDescent="0.2">
      <c r="A247" s="51" t="s">
        <v>850</v>
      </c>
      <c r="B247" s="84" t="s">
        <v>5</v>
      </c>
      <c r="C247" s="92" t="s">
        <v>304</v>
      </c>
      <c r="D247" s="86">
        <v>111312.24</v>
      </c>
      <c r="E247" s="87" t="s">
        <v>855</v>
      </c>
      <c r="F247" s="136"/>
      <c r="G247" s="100">
        <v>2009</v>
      </c>
      <c r="H247" s="215"/>
      <c r="I247" s="60"/>
      <c r="J247" s="60"/>
      <c r="K247" s="157"/>
    </row>
    <row r="248" spans="1:11" x14ac:dyDescent="0.2">
      <c r="A248" s="51" t="s">
        <v>850</v>
      </c>
      <c r="B248" s="84" t="s">
        <v>6</v>
      </c>
      <c r="C248" s="92" t="s">
        <v>305</v>
      </c>
      <c r="D248" s="86">
        <v>189047.74</v>
      </c>
      <c r="E248" s="87" t="s">
        <v>855</v>
      </c>
      <c r="F248" s="136"/>
      <c r="G248" s="100">
        <v>2009</v>
      </c>
      <c r="H248" s="156"/>
      <c r="I248" s="60"/>
      <c r="J248" s="60"/>
      <c r="K248" s="157"/>
    </row>
    <row r="249" spans="1:11" x14ac:dyDescent="0.2">
      <c r="A249" s="51" t="s">
        <v>852</v>
      </c>
      <c r="B249" s="84" t="s">
        <v>7</v>
      </c>
      <c r="C249" s="88" t="s">
        <v>258</v>
      </c>
      <c r="D249" s="86">
        <v>75938.62</v>
      </c>
      <c r="E249" s="87" t="s">
        <v>855</v>
      </c>
      <c r="F249" s="136"/>
      <c r="G249" s="138"/>
      <c r="H249" s="156"/>
      <c r="I249" s="60"/>
      <c r="J249" s="60"/>
      <c r="K249" s="157"/>
    </row>
    <row r="250" spans="1:11" ht="24.75" thickBot="1" x14ac:dyDescent="0.25">
      <c r="A250" s="51" t="s">
        <v>916</v>
      </c>
      <c r="B250" s="158" t="s">
        <v>8</v>
      </c>
      <c r="C250" s="112" t="s">
        <v>917</v>
      </c>
      <c r="D250" s="113">
        <v>42729.090000000004</v>
      </c>
      <c r="E250" s="114" t="s">
        <v>855</v>
      </c>
      <c r="F250" s="159"/>
      <c r="G250" s="160"/>
      <c r="H250" s="161"/>
      <c r="I250" s="162"/>
      <c r="J250" s="162"/>
      <c r="K250" s="163"/>
    </row>
    <row r="251" spans="1:11" x14ac:dyDescent="0.2">
      <c r="A251" s="51"/>
      <c r="B251" s="119" t="s">
        <v>16</v>
      </c>
      <c r="C251" s="120" t="s">
        <v>309</v>
      </c>
      <c r="D251" s="121"/>
      <c r="E251" s="122"/>
      <c r="F251" s="123"/>
      <c r="G251" s="173"/>
      <c r="H251" s="463" t="s">
        <v>51</v>
      </c>
      <c r="I251" s="463"/>
      <c r="J251" s="463"/>
      <c r="K251" s="464"/>
    </row>
    <row r="252" spans="1:11" ht="26.25" customHeight="1" thickBot="1" x14ac:dyDescent="0.25">
      <c r="A252" s="51"/>
      <c r="B252" s="125" t="s">
        <v>0</v>
      </c>
      <c r="C252" s="126" t="s">
        <v>1</v>
      </c>
      <c r="D252" s="75" t="s">
        <v>1042</v>
      </c>
      <c r="E252" s="127" t="s">
        <v>868</v>
      </c>
      <c r="F252" s="128" t="s">
        <v>112</v>
      </c>
      <c r="G252" s="129" t="s">
        <v>56</v>
      </c>
      <c r="H252" s="130" t="s">
        <v>52</v>
      </c>
      <c r="I252" s="129" t="s">
        <v>53</v>
      </c>
      <c r="J252" s="130" t="s">
        <v>54</v>
      </c>
      <c r="K252" s="131" t="s">
        <v>55</v>
      </c>
    </row>
    <row r="253" spans="1:11" x14ac:dyDescent="0.2">
      <c r="A253" s="51" t="s">
        <v>849</v>
      </c>
      <c r="B253" s="80" t="s">
        <v>3</v>
      </c>
      <c r="C253" s="94" t="s">
        <v>281</v>
      </c>
      <c r="D253" s="82">
        <v>1332500</v>
      </c>
      <c r="E253" s="83" t="s">
        <v>869</v>
      </c>
      <c r="F253" s="213">
        <v>533</v>
      </c>
      <c r="G253" s="96">
        <v>1967</v>
      </c>
      <c r="H253" s="52" t="s">
        <v>285</v>
      </c>
      <c r="I253" s="97" t="s">
        <v>108</v>
      </c>
      <c r="J253" s="97"/>
      <c r="K253" s="98" t="s">
        <v>293</v>
      </c>
    </row>
    <row r="254" spans="1:11" x14ac:dyDescent="0.2">
      <c r="A254" s="51" t="s">
        <v>849</v>
      </c>
      <c r="B254" s="84" t="s">
        <v>4</v>
      </c>
      <c r="C254" s="85" t="s">
        <v>299</v>
      </c>
      <c r="D254" s="86">
        <v>203024.99999999997</v>
      </c>
      <c r="E254" s="87" t="s">
        <v>869</v>
      </c>
      <c r="F254" s="135">
        <v>81.209999999999994</v>
      </c>
      <c r="G254" s="100">
        <v>1997</v>
      </c>
      <c r="H254" s="55" t="s">
        <v>285</v>
      </c>
      <c r="I254" s="101" t="s">
        <v>108</v>
      </c>
      <c r="J254" s="101"/>
      <c r="K254" s="102" t="s">
        <v>293</v>
      </c>
    </row>
    <row r="255" spans="1:11" x14ac:dyDescent="0.2">
      <c r="A255" s="51" t="s">
        <v>850</v>
      </c>
      <c r="B255" s="84" t="s">
        <v>5</v>
      </c>
      <c r="C255" s="85" t="s">
        <v>288</v>
      </c>
      <c r="D255" s="86">
        <v>14896.06</v>
      </c>
      <c r="E255" s="87" t="s">
        <v>855</v>
      </c>
      <c r="F255" s="136"/>
      <c r="G255" s="100">
        <v>1967</v>
      </c>
      <c r="H255" s="156"/>
      <c r="I255" s="60"/>
      <c r="J255" s="60"/>
      <c r="K255" s="157"/>
    </row>
    <row r="256" spans="1:11" x14ac:dyDescent="0.2">
      <c r="A256" s="51" t="s">
        <v>850</v>
      </c>
      <c r="B256" s="84" t="s">
        <v>6</v>
      </c>
      <c r="C256" s="91" t="s">
        <v>918</v>
      </c>
      <c r="D256" s="86">
        <v>8500</v>
      </c>
      <c r="E256" s="87" t="s">
        <v>855</v>
      </c>
      <c r="F256" s="136"/>
      <c r="G256" s="100"/>
      <c r="H256" s="156"/>
      <c r="I256" s="60"/>
      <c r="J256" s="60"/>
      <c r="K256" s="157"/>
    </row>
    <row r="257" spans="1:11" x14ac:dyDescent="0.2">
      <c r="A257" s="51" t="s">
        <v>852</v>
      </c>
      <c r="B257" s="84" t="s">
        <v>7</v>
      </c>
      <c r="C257" s="88" t="s">
        <v>258</v>
      </c>
      <c r="D257" s="86">
        <v>30966.62</v>
      </c>
      <c r="E257" s="87" t="s">
        <v>855</v>
      </c>
      <c r="F257" s="136"/>
      <c r="G257" s="138"/>
      <c r="H257" s="156"/>
      <c r="I257" s="60"/>
      <c r="J257" s="60"/>
      <c r="K257" s="157"/>
    </row>
    <row r="258" spans="1:11" ht="24.75" thickBot="1" x14ac:dyDescent="0.25">
      <c r="A258" s="51" t="s">
        <v>916</v>
      </c>
      <c r="B258" s="158" t="s">
        <v>8</v>
      </c>
      <c r="C258" s="112" t="s">
        <v>917</v>
      </c>
      <c r="D258" s="113">
        <v>88571.599999999991</v>
      </c>
      <c r="E258" s="114" t="s">
        <v>855</v>
      </c>
      <c r="F258" s="159"/>
      <c r="G258" s="160"/>
      <c r="H258" s="161"/>
      <c r="I258" s="162"/>
      <c r="J258" s="162"/>
      <c r="K258" s="163"/>
    </row>
    <row r="259" spans="1:11" x14ac:dyDescent="0.2">
      <c r="A259" s="51"/>
      <c r="B259" s="119" t="s">
        <v>17</v>
      </c>
      <c r="C259" s="120" t="s">
        <v>312</v>
      </c>
      <c r="D259" s="121"/>
      <c r="E259" s="122"/>
      <c r="F259" s="123"/>
      <c r="G259" s="173"/>
      <c r="H259" s="463" t="s">
        <v>51</v>
      </c>
      <c r="I259" s="463"/>
      <c r="J259" s="463"/>
      <c r="K259" s="464"/>
    </row>
    <row r="260" spans="1:11" ht="30" customHeight="1" thickBot="1" x14ac:dyDescent="0.25">
      <c r="A260" s="51"/>
      <c r="B260" s="125" t="s">
        <v>0</v>
      </c>
      <c r="C260" s="126" t="s">
        <v>1</v>
      </c>
      <c r="D260" s="127" t="s">
        <v>1042</v>
      </c>
      <c r="E260" s="127" t="s">
        <v>868</v>
      </c>
      <c r="F260" s="128" t="s">
        <v>112</v>
      </c>
      <c r="G260" s="129" t="s">
        <v>56</v>
      </c>
      <c r="H260" s="130" t="s">
        <v>52</v>
      </c>
      <c r="I260" s="129" t="s">
        <v>53</v>
      </c>
      <c r="J260" s="130" t="s">
        <v>54</v>
      </c>
      <c r="K260" s="131" t="s">
        <v>55</v>
      </c>
    </row>
    <row r="261" spans="1:11" s="7" customFormat="1" ht="24" x14ac:dyDescent="0.2">
      <c r="A261" s="51" t="s">
        <v>849</v>
      </c>
      <c r="B261" s="80" t="s">
        <v>3</v>
      </c>
      <c r="C261" s="154" t="s">
        <v>315</v>
      </c>
      <c r="D261" s="82">
        <v>2055943.05</v>
      </c>
      <c r="E261" s="83" t="s">
        <v>855</v>
      </c>
      <c r="F261" s="216"/>
      <c r="G261" s="96"/>
      <c r="H261" s="52" t="s">
        <v>313</v>
      </c>
      <c r="I261" s="52"/>
      <c r="J261" s="52"/>
      <c r="K261" s="53" t="s">
        <v>314</v>
      </c>
    </row>
    <row r="262" spans="1:11" x14ac:dyDescent="0.2">
      <c r="A262" s="51" t="s">
        <v>850</v>
      </c>
      <c r="B262" s="84" t="s">
        <v>4</v>
      </c>
      <c r="C262" s="92" t="s">
        <v>270</v>
      </c>
      <c r="D262" s="86">
        <v>59489.58</v>
      </c>
      <c r="E262" s="87" t="s">
        <v>855</v>
      </c>
      <c r="F262" s="136"/>
      <c r="G262" s="100">
        <v>2009</v>
      </c>
      <c r="H262" s="215"/>
      <c r="I262" s="60"/>
      <c r="J262" s="60"/>
      <c r="K262" s="157"/>
    </row>
    <row r="263" spans="1:11" x14ac:dyDescent="0.2">
      <c r="A263" s="51" t="s">
        <v>852</v>
      </c>
      <c r="B263" s="84" t="s">
        <v>5</v>
      </c>
      <c r="C263" s="88" t="s">
        <v>258</v>
      </c>
      <c r="D263" s="86">
        <v>59489.58</v>
      </c>
      <c r="E263" s="87" t="s">
        <v>855</v>
      </c>
      <c r="F263" s="136"/>
      <c r="G263" s="138"/>
      <c r="H263" s="156"/>
      <c r="I263" s="60"/>
      <c r="J263" s="60"/>
      <c r="K263" s="157"/>
    </row>
    <row r="264" spans="1:11" ht="24" x14ac:dyDescent="0.2">
      <c r="A264" s="51" t="s">
        <v>916</v>
      </c>
      <c r="B264" s="84" t="s">
        <v>6</v>
      </c>
      <c r="C264" s="88" t="s">
        <v>917</v>
      </c>
      <c r="D264" s="86">
        <v>108859.57999999999</v>
      </c>
      <c r="E264" s="87" t="s">
        <v>855</v>
      </c>
      <c r="F264" s="136"/>
      <c r="G264" s="138"/>
      <c r="H264" s="156"/>
      <c r="I264" s="60"/>
      <c r="J264" s="60"/>
      <c r="K264" s="157"/>
    </row>
    <row r="265" spans="1:11" ht="24" x14ac:dyDescent="0.2">
      <c r="A265" s="51" t="s">
        <v>852</v>
      </c>
      <c r="B265" s="84" t="s">
        <v>7</v>
      </c>
      <c r="C265" s="88" t="s">
        <v>1013</v>
      </c>
      <c r="D265" s="86">
        <v>9010.7000000000007</v>
      </c>
      <c r="E265" s="87" t="s">
        <v>855</v>
      </c>
      <c r="F265" s="103"/>
      <c r="G265" s="138"/>
      <c r="H265" s="105"/>
      <c r="I265" s="105"/>
      <c r="J265" s="105"/>
      <c r="K265" s="106"/>
    </row>
    <row r="266" spans="1:11" ht="36.75" thickBot="1" x14ac:dyDescent="0.25">
      <c r="A266" s="51" t="s">
        <v>916</v>
      </c>
      <c r="B266" s="158" t="s">
        <v>8</v>
      </c>
      <c r="C266" s="112" t="s">
        <v>1014</v>
      </c>
      <c r="D266" s="113">
        <v>28036.019999999997</v>
      </c>
      <c r="E266" s="114"/>
      <c r="F266" s="171"/>
      <c r="G266" s="160"/>
      <c r="H266" s="217"/>
      <c r="I266" s="217"/>
      <c r="J266" s="217"/>
      <c r="K266" s="218"/>
    </row>
    <row r="267" spans="1:11" x14ac:dyDescent="0.2">
      <c r="A267" s="51"/>
      <c r="B267" s="119" t="s">
        <v>97</v>
      </c>
      <c r="C267" s="120" t="s">
        <v>1030</v>
      </c>
      <c r="D267" s="121"/>
      <c r="E267" s="122"/>
      <c r="F267" s="123"/>
      <c r="G267" s="173"/>
      <c r="H267" s="463" t="s">
        <v>51</v>
      </c>
      <c r="I267" s="463"/>
      <c r="J267" s="463"/>
      <c r="K267" s="464"/>
    </row>
    <row r="268" spans="1:11" ht="27" customHeight="1" thickBot="1" x14ac:dyDescent="0.25">
      <c r="A268" s="51"/>
      <c r="B268" s="125" t="s">
        <v>0</v>
      </c>
      <c r="C268" s="126" t="s">
        <v>1</v>
      </c>
      <c r="D268" s="75" t="s">
        <v>1042</v>
      </c>
      <c r="E268" s="127" t="s">
        <v>868</v>
      </c>
      <c r="F268" s="128" t="s">
        <v>112</v>
      </c>
      <c r="G268" s="129" t="s">
        <v>56</v>
      </c>
      <c r="H268" s="130" t="s">
        <v>52</v>
      </c>
      <c r="I268" s="129" t="s">
        <v>53</v>
      </c>
      <c r="J268" s="130" t="s">
        <v>54</v>
      </c>
      <c r="K268" s="131" t="s">
        <v>55</v>
      </c>
    </row>
    <row r="269" spans="1:11" x14ac:dyDescent="0.2">
      <c r="A269" s="51" t="s">
        <v>849</v>
      </c>
      <c r="B269" s="80" t="s">
        <v>3</v>
      </c>
      <c r="C269" s="132" t="s">
        <v>328</v>
      </c>
      <c r="D269" s="82">
        <v>3375000</v>
      </c>
      <c r="E269" s="83" t="s">
        <v>869</v>
      </c>
      <c r="F269" s="52" t="s">
        <v>332</v>
      </c>
      <c r="G269" s="52" t="s">
        <v>331</v>
      </c>
      <c r="H269" s="52" t="s">
        <v>333</v>
      </c>
      <c r="I269" s="52" t="s">
        <v>334</v>
      </c>
      <c r="J269" s="52" t="s">
        <v>335</v>
      </c>
      <c r="K269" s="53" t="s">
        <v>182</v>
      </c>
    </row>
    <row r="270" spans="1:11" ht="36" x14ac:dyDescent="0.2">
      <c r="A270" s="51" t="s">
        <v>849</v>
      </c>
      <c r="B270" s="84" t="s">
        <v>4</v>
      </c>
      <c r="C270" s="89" t="s">
        <v>1051</v>
      </c>
      <c r="D270" s="86">
        <v>9140639.8100000005</v>
      </c>
      <c r="E270" s="87" t="s">
        <v>869</v>
      </c>
      <c r="F270" s="55">
        <v>2986</v>
      </c>
      <c r="G270" s="55">
        <v>2010</v>
      </c>
      <c r="H270" s="55" t="s">
        <v>342</v>
      </c>
      <c r="I270" s="55" t="s">
        <v>343</v>
      </c>
      <c r="J270" s="55" t="s">
        <v>344</v>
      </c>
      <c r="K270" s="56" t="s">
        <v>345</v>
      </c>
    </row>
    <row r="271" spans="1:11" x14ac:dyDescent="0.2">
      <c r="A271" s="51" t="s">
        <v>849</v>
      </c>
      <c r="B271" s="84" t="s">
        <v>5</v>
      </c>
      <c r="C271" s="88" t="s">
        <v>330</v>
      </c>
      <c r="D271" s="86">
        <v>734913.49</v>
      </c>
      <c r="E271" s="87" t="s">
        <v>855</v>
      </c>
      <c r="F271" s="55"/>
      <c r="G271" s="55">
        <v>1963</v>
      </c>
      <c r="H271" s="55" t="s">
        <v>336</v>
      </c>
      <c r="I271" s="55" t="s">
        <v>337</v>
      </c>
      <c r="J271" s="55" t="s">
        <v>338</v>
      </c>
      <c r="K271" s="56" t="s">
        <v>339</v>
      </c>
    </row>
    <row r="272" spans="1:11" x14ac:dyDescent="0.2">
      <c r="A272" s="51" t="s">
        <v>849</v>
      </c>
      <c r="B272" s="84" t="s">
        <v>6</v>
      </c>
      <c r="C272" s="89" t="s">
        <v>329</v>
      </c>
      <c r="D272" s="86">
        <v>192019.15</v>
      </c>
      <c r="E272" s="87" t="s">
        <v>855</v>
      </c>
      <c r="F272" s="55"/>
      <c r="G272" s="55">
        <v>1967</v>
      </c>
      <c r="H272" s="55" t="s">
        <v>340</v>
      </c>
      <c r="I272" s="55" t="s">
        <v>341</v>
      </c>
      <c r="J272" s="55" t="s">
        <v>338</v>
      </c>
      <c r="K272" s="56" t="s">
        <v>293</v>
      </c>
    </row>
    <row r="273" spans="1:11" x14ac:dyDescent="0.2">
      <c r="A273" s="51" t="s">
        <v>850</v>
      </c>
      <c r="B273" s="84" t="s">
        <v>7</v>
      </c>
      <c r="C273" s="85" t="s">
        <v>392</v>
      </c>
      <c r="D273" s="86">
        <v>171230.07999999999</v>
      </c>
      <c r="E273" s="87" t="s">
        <v>855</v>
      </c>
      <c r="F273" s="103"/>
      <c r="G273" s="59" t="s">
        <v>265</v>
      </c>
      <c r="H273" s="156"/>
      <c r="I273" s="60"/>
      <c r="J273" s="60"/>
      <c r="K273" s="157"/>
    </row>
    <row r="274" spans="1:11" x14ac:dyDescent="0.2">
      <c r="A274" s="51" t="s">
        <v>850</v>
      </c>
      <c r="B274" s="84" t="s">
        <v>8</v>
      </c>
      <c r="C274" s="85" t="s">
        <v>393</v>
      </c>
      <c r="D274" s="86">
        <v>20000</v>
      </c>
      <c r="E274" s="87" t="s">
        <v>855</v>
      </c>
      <c r="F274" s="103"/>
      <c r="G274" s="59" t="s">
        <v>191</v>
      </c>
      <c r="H274" s="156"/>
      <c r="I274" s="60"/>
      <c r="J274" s="60"/>
      <c r="K274" s="157"/>
    </row>
    <row r="275" spans="1:11" x14ac:dyDescent="0.2">
      <c r="A275" s="51" t="s">
        <v>850</v>
      </c>
      <c r="B275" s="84" t="s">
        <v>10</v>
      </c>
      <c r="C275" s="85" t="s">
        <v>346</v>
      </c>
      <c r="D275" s="86">
        <v>18229.810000000001</v>
      </c>
      <c r="E275" s="87" t="s">
        <v>855</v>
      </c>
      <c r="F275" s="103"/>
      <c r="G275" s="59">
        <v>2010</v>
      </c>
      <c r="H275" s="156"/>
      <c r="I275" s="60"/>
      <c r="J275" s="60"/>
      <c r="K275" s="157"/>
    </row>
    <row r="276" spans="1:11" x14ac:dyDescent="0.2">
      <c r="A276" s="51" t="s">
        <v>850</v>
      </c>
      <c r="B276" s="84" t="s">
        <v>11</v>
      </c>
      <c r="C276" s="85" t="s">
        <v>347</v>
      </c>
      <c r="D276" s="86">
        <v>46867.56</v>
      </c>
      <c r="E276" s="87" t="s">
        <v>855</v>
      </c>
      <c r="F276" s="103"/>
      <c r="G276" s="59">
        <v>2010</v>
      </c>
      <c r="H276" s="194"/>
      <c r="I276" s="60"/>
      <c r="J276" s="60"/>
      <c r="K276" s="157"/>
    </row>
    <row r="277" spans="1:11" x14ac:dyDescent="0.2">
      <c r="A277" s="51" t="s">
        <v>850</v>
      </c>
      <c r="B277" s="84" t="s">
        <v>12</v>
      </c>
      <c r="C277" s="85" t="s">
        <v>348</v>
      </c>
      <c r="D277" s="86">
        <v>646389.55000000005</v>
      </c>
      <c r="E277" s="87" t="s">
        <v>855</v>
      </c>
      <c r="F277" s="103"/>
      <c r="G277" s="59">
        <v>2010</v>
      </c>
      <c r="H277" s="156"/>
      <c r="I277" s="60"/>
      <c r="J277" s="60"/>
      <c r="K277" s="157"/>
    </row>
    <row r="278" spans="1:11" x14ac:dyDescent="0.2">
      <c r="A278" s="51" t="s">
        <v>850</v>
      </c>
      <c r="B278" s="84" t="s">
        <v>13</v>
      </c>
      <c r="C278" s="85" t="s">
        <v>129</v>
      </c>
      <c r="D278" s="86">
        <v>28481.97</v>
      </c>
      <c r="E278" s="87" t="s">
        <v>855</v>
      </c>
      <c r="F278" s="103"/>
      <c r="G278" s="59"/>
      <c r="H278" s="194"/>
      <c r="I278" s="60"/>
      <c r="J278" s="60"/>
      <c r="K278" s="157"/>
    </row>
    <row r="279" spans="1:11" x14ac:dyDescent="0.2">
      <c r="A279" s="51" t="s">
        <v>850</v>
      </c>
      <c r="B279" s="84" t="s">
        <v>14</v>
      </c>
      <c r="C279" s="85" t="s">
        <v>349</v>
      </c>
      <c r="D279" s="86">
        <v>240225.34</v>
      </c>
      <c r="E279" s="87" t="s">
        <v>855</v>
      </c>
      <c r="F279" s="103"/>
      <c r="G279" s="59">
        <v>2016</v>
      </c>
      <c r="H279" s="156"/>
      <c r="I279" s="60"/>
      <c r="J279" s="60"/>
      <c r="K279" s="157"/>
    </row>
    <row r="280" spans="1:11" x14ac:dyDescent="0.2">
      <c r="A280" s="51" t="s">
        <v>852</v>
      </c>
      <c r="B280" s="84" t="s">
        <v>15</v>
      </c>
      <c r="C280" s="88" t="s">
        <v>258</v>
      </c>
      <c r="D280" s="86">
        <v>518047.8</v>
      </c>
      <c r="E280" s="87" t="s">
        <v>855</v>
      </c>
      <c r="F280" s="103"/>
      <c r="G280" s="138"/>
      <c r="H280" s="156"/>
      <c r="I280" s="60"/>
      <c r="J280" s="60"/>
      <c r="K280" s="157"/>
    </row>
    <row r="281" spans="1:11" ht="24.75" thickBot="1" x14ac:dyDescent="0.25">
      <c r="A281" s="51" t="s">
        <v>916</v>
      </c>
      <c r="B281" s="139" t="s">
        <v>16</v>
      </c>
      <c r="C281" s="108" t="s">
        <v>917</v>
      </c>
      <c r="D281" s="140">
        <v>119359.73999999998</v>
      </c>
      <c r="E281" s="141" t="s">
        <v>855</v>
      </c>
      <c r="F281" s="196"/>
      <c r="G281" s="143"/>
      <c r="H281" s="197"/>
      <c r="I281" s="198"/>
      <c r="J281" s="198"/>
      <c r="K281" s="199"/>
    </row>
    <row r="282" spans="1:11" ht="24" x14ac:dyDescent="0.2">
      <c r="A282" s="51"/>
      <c r="B282" s="187" t="s">
        <v>98</v>
      </c>
      <c r="C282" s="200" t="s">
        <v>1031</v>
      </c>
      <c r="D282" s="146"/>
      <c r="E282" s="189"/>
      <c r="F282" s="190"/>
      <c r="G282" s="191"/>
      <c r="H282" s="461" t="s">
        <v>51</v>
      </c>
      <c r="I282" s="461"/>
      <c r="J282" s="461"/>
      <c r="K282" s="462"/>
    </row>
    <row r="283" spans="1:11" ht="29.25" customHeight="1" thickBot="1" x14ac:dyDescent="0.25">
      <c r="A283" s="51"/>
      <c r="B283" s="192" t="s">
        <v>0</v>
      </c>
      <c r="C283" s="74" t="s">
        <v>1</v>
      </c>
      <c r="D283" s="75" t="s">
        <v>1042</v>
      </c>
      <c r="E283" s="75" t="s">
        <v>868</v>
      </c>
      <c r="F283" s="76" t="s">
        <v>112</v>
      </c>
      <c r="G283" s="77" t="s">
        <v>56</v>
      </c>
      <c r="H283" s="78" t="s">
        <v>52</v>
      </c>
      <c r="I283" s="77" t="s">
        <v>53</v>
      </c>
      <c r="J283" s="78" t="s">
        <v>54</v>
      </c>
      <c r="K283" s="79" t="s">
        <v>55</v>
      </c>
    </row>
    <row r="284" spans="1:11" x14ac:dyDescent="0.2">
      <c r="A284" s="51" t="s">
        <v>849</v>
      </c>
      <c r="B284" s="80" t="s">
        <v>3</v>
      </c>
      <c r="C284" s="154" t="s">
        <v>368</v>
      </c>
      <c r="D284" s="82">
        <v>5887500</v>
      </c>
      <c r="E284" s="83" t="s">
        <v>869</v>
      </c>
      <c r="F284" s="52">
        <v>2355</v>
      </c>
      <c r="G284" s="52" t="s">
        <v>375</v>
      </c>
      <c r="H284" s="52" t="s">
        <v>370</v>
      </c>
      <c r="I284" s="52" t="s">
        <v>371</v>
      </c>
      <c r="J284" s="52" t="s">
        <v>372</v>
      </c>
      <c r="K284" s="53" t="s">
        <v>120</v>
      </c>
    </row>
    <row r="285" spans="1:11" x14ac:dyDescent="0.2">
      <c r="A285" s="51" t="s">
        <v>849</v>
      </c>
      <c r="B285" s="84" t="s">
        <v>4</v>
      </c>
      <c r="C285" s="92" t="s">
        <v>369</v>
      </c>
      <c r="D285" s="86">
        <v>4972500</v>
      </c>
      <c r="E285" s="87" t="s">
        <v>869</v>
      </c>
      <c r="F285" s="55" t="s">
        <v>377</v>
      </c>
      <c r="G285" s="55" t="s">
        <v>376</v>
      </c>
      <c r="H285" s="55" t="s">
        <v>373</v>
      </c>
      <c r="I285" s="55" t="s">
        <v>371</v>
      </c>
      <c r="J285" s="55" t="s">
        <v>374</v>
      </c>
      <c r="K285" s="56" t="s">
        <v>125</v>
      </c>
    </row>
    <row r="286" spans="1:11" x14ac:dyDescent="0.2">
      <c r="A286" s="51" t="s">
        <v>849</v>
      </c>
      <c r="B286" s="84" t="s">
        <v>5</v>
      </c>
      <c r="C286" s="85" t="s">
        <v>381</v>
      </c>
      <c r="D286" s="86">
        <v>527213.92000000004</v>
      </c>
      <c r="E286" s="87" t="s">
        <v>855</v>
      </c>
      <c r="F286" s="135"/>
      <c r="G286" s="59" t="s">
        <v>375</v>
      </c>
      <c r="H286" s="194"/>
      <c r="I286" s="101"/>
      <c r="J286" s="101"/>
      <c r="K286" s="102"/>
    </row>
    <row r="287" spans="1:11" x14ac:dyDescent="0.2">
      <c r="A287" s="51" t="s">
        <v>850</v>
      </c>
      <c r="B287" s="84" t="s">
        <v>6</v>
      </c>
      <c r="C287" s="85" t="s">
        <v>378</v>
      </c>
      <c r="D287" s="86">
        <v>12999.1</v>
      </c>
      <c r="E287" s="87" t="s">
        <v>855</v>
      </c>
      <c r="F287" s="136"/>
      <c r="G287" s="59">
        <v>2010</v>
      </c>
      <c r="H287" s="194"/>
      <c r="I287" s="60"/>
      <c r="J287" s="60"/>
      <c r="K287" s="157"/>
    </row>
    <row r="288" spans="1:11" x14ac:dyDescent="0.2">
      <c r="A288" s="51" t="s">
        <v>849</v>
      </c>
      <c r="B288" s="84" t="s">
        <v>7</v>
      </c>
      <c r="C288" s="85" t="s">
        <v>379</v>
      </c>
      <c r="D288" s="86">
        <v>25000.240000000002</v>
      </c>
      <c r="E288" s="87" t="s">
        <v>855</v>
      </c>
      <c r="F288" s="135"/>
      <c r="G288" s="59">
        <v>2010</v>
      </c>
      <c r="H288" s="194"/>
      <c r="I288" s="101"/>
      <c r="J288" s="101"/>
      <c r="K288" s="102"/>
    </row>
    <row r="289" spans="1:11" x14ac:dyDescent="0.2">
      <c r="A289" s="51" t="s">
        <v>849</v>
      </c>
      <c r="B289" s="84" t="s">
        <v>8</v>
      </c>
      <c r="C289" s="85" t="s">
        <v>380</v>
      </c>
      <c r="D289" s="86">
        <v>23898.9</v>
      </c>
      <c r="E289" s="87" t="s">
        <v>855</v>
      </c>
      <c r="F289" s="135"/>
      <c r="G289" s="59">
        <v>2012</v>
      </c>
      <c r="H289" s="194"/>
      <c r="I289" s="101"/>
      <c r="J289" s="101"/>
      <c r="K289" s="102"/>
    </row>
    <row r="290" spans="1:11" x14ac:dyDescent="0.2">
      <c r="A290" s="51" t="s">
        <v>850</v>
      </c>
      <c r="B290" s="84" t="s">
        <v>10</v>
      </c>
      <c r="C290" s="85" t="s">
        <v>129</v>
      </c>
      <c r="D290" s="86">
        <v>20340.73</v>
      </c>
      <c r="E290" s="87" t="s">
        <v>855</v>
      </c>
      <c r="F290" s="136"/>
      <c r="G290" s="59">
        <v>1976</v>
      </c>
      <c r="H290" s="156"/>
      <c r="I290" s="60"/>
      <c r="J290" s="60"/>
      <c r="K290" s="157"/>
    </row>
    <row r="291" spans="1:11" x14ac:dyDescent="0.2">
      <c r="A291" s="51" t="s">
        <v>850</v>
      </c>
      <c r="B291" s="84" t="s">
        <v>11</v>
      </c>
      <c r="C291" s="85" t="s">
        <v>288</v>
      </c>
      <c r="D291" s="86">
        <v>21040.71</v>
      </c>
      <c r="E291" s="87" t="s">
        <v>855</v>
      </c>
      <c r="F291" s="136"/>
      <c r="G291" s="59">
        <v>1976</v>
      </c>
      <c r="H291" s="156"/>
      <c r="I291" s="60"/>
      <c r="J291" s="60"/>
      <c r="K291" s="157"/>
    </row>
    <row r="292" spans="1:11" x14ac:dyDescent="0.2">
      <c r="A292" s="51" t="s">
        <v>852</v>
      </c>
      <c r="B292" s="84" t="s">
        <v>12</v>
      </c>
      <c r="C292" s="88" t="s">
        <v>258</v>
      </c>
      <c r="D292" s="86">
        <v>1100734.33</v>
      </c>
      <c r="E292" s="87" t="s">
        <v>855</v>
      </c>
      <c r="F292" s="136"/>
      <c r="G292" s="138"/>
      <c r="H292" s="156"/>
      <c r="I292" s="60"/>
      <c r="J292" s="60"/>
      <c r="K292" s="157"/>
    </row>
    <row r="293" spans="1:11" ht="24.75" thickBot="1" x14ac:dyDescent="0.25">
      <c r="A293" s="51" t="s">
        <v>916</v>
      </c>
      <c r="B293" s="139" t="s">
        <v>13</v>
      </c>
      <c r="C293" s="108" t="s">
        <v>917</v>
      </c>
      <c r="D293" s="140">
        <v>84498</v>
      </c>
      <c r="E293" s="141" t="s">
        <v>855</v>
      </c>
      <c r="F293" s="142"/>
      <c r="G293" s="143"/>
      <c r="H293" s="197"/>
      <c r="I293" s="198"/>
      <c r="J293" s="198"/>
      <c r="K293" s="199"/>
    </row>
    <row r="294" spans="1:11" x14ac:dyDescent="0.2">
      <c r="A294" s="51"/>
      <c r="B294" s="187" t="s">
        <v>99</v>
      </c>
      <c r="C294" s="200" t="s">
        <v>1033</v>
      </c>
      <c r="D294" s="146"/>
      <c r="E294" s="189"/>
      <c r="F294" s="190"/>
      <c r="G294" s="191"/>
      <c r="H294" s="461" t="s">
        <v>51</v>
      </c>
      <c r="I294" s="461"/>
      <c r="J294" s="461"/>
      <c r="K294" s="462"/>
    </row>
    <row r="295" spans="1:11" ht="28.5" customHeight="1" thickBot="1" x14ac:dyDescent="0.25">
      <c r="A295" s="51"/>
      <c r="B295" s="192" t="s">
        <v>0</v>
      </c>
      <c r="C295" s="74" t="s">
        <v>1</v>
      </c>
      <c r="D295" s="75" t="s">
        <v>1042</v>
      </c>
      <c r="E295" s="75" t="s">
        <v>868</v>
      </c>
      <c r="F295" s="76" t="s">
        <v>112</v>
      </c>
      <c r="G295" s="77" t="s">
        <v>56</v>
      </c>
      <c r="H295" s="78" t="s">
        <v>52</v>
      </c>
      <c r="I295" s="77" t="s">
        <v>53</v>
      </c>
      <c r="J295" s="78" t="s">
        <v>54</v>
      </c>
      <c r="K295" s="79" t="s">
        <v>55</v>
      </c>
    </row>
    <row r="296" spans="1:11" x14ac:dyDescent="0.2">
      <c r="A296" s="51" t="s">
        <v>849</v>
      </c>
      <c r="B296" s="80" t="s">
        <v>3</v>
      </c>
      <c r="C296" s="154" t="s">
        <v>359</v>
      </c>
      <c r="D296" s="82">
        <v>562888.28</v>
      </c>
      <c r="E296" s="83" t="s">
        <v>855</v>
      </c>
      <c r="F296" s="213"/>
      <c r="G296" s="96">
        <v>1963</v>
      </c>
      <c r="H296" s="193"/>
      <c r="I296" s="96"/>
      <c r="J296" s="97"/>
      <c r="K296" s="53" t="s">
        <v>293</v>
      </c>
    </row>
    <row r="297" spans="1:11" s="7" customFormat="1" ht="18" customHeight="1" x14ac:dyDescent="0.2">
      <c r="A297" s="51" t="s">
        <v>849</v>
      </c>
      <c r="B297" s="84" t="s">
        <v>4</v>
      </c>
      <c r="C297" s="92" t="s">
        <v>360</v>
      </c>
      <c r="D297" s="86">
        <v>63800</v>
      </c>
      <c r="E297" s="87" t="s">
        <v>855</v>
      </c>
      <c r="F297" s="135"/>
      <c r="G297" s="100">
        <v>1985</v>
      </c>
      <c r="H297" s="55" t="s">
        <v>340</v>
      </c>
      <c r="I297" s="101"/>
      <c r="J297" s="101"/>
      <c r="K297" s="56" t="s">
        <v>293</v>
      </c>
    </row>
    <row r="298" spans="1:11" s="7" customFormat="1" x14ac:dyDescent="0.2">
      <c r="A298" s="51" t="s">
        <v>852</v>
      </c>
      <c r="B298" s="84" t="s">
        <v>5</v>
      </c>
      <c r="C298" s="88" t="s">
        <v>258</v>
      </c>
      <c r="D298" s="86">
        <v>62348.52</v>
      </c>
      <c r="E298" s="87" t="s">
        <v>855</v>
      </c>
      <c r="F298" s="136"/>
      <c r="G298" s="138"/>
      <c r="H298" s="156"/>
      <c r="I298" s="60"/>
      <c r="J298" s="60"/>
      <c r="K298" s="157"/>
    </row>
    <row r="299" spans="1:11" s="7" customFormat="1" ht="24.75" thickBot="1" x14ac:dyDescent="0.25">
      <c r="A299" s="51" t="s">
        <v>916</v>
      </c>
      <c r="B299" s="158" t="s">
        <v>6</v>
      </c>
      <c r="C299" s="112" t="s">
        <v>917</v>
      </c>
      <c r="D299" s="113">
        <v>85761.32</v>
      </c>
      <c r="E299" s="114" t="s">
        <v>855</v>
      </c>
      <c r="F299" s="159"/>
      <c r="G299" s="160"/>
      <c r="H299" s="161"/>
      <c r="I299" s="162"/>
      <c r="J299" s="162"/>
      <c r="K299" s="163"/>
    </row>
    <row r="300" spans="1:11" x14ac:dyDescent="0.2">
      <c r="A300" s="37"/>
      <c r="B300" s="20"/>
      <c r="C300" s="34"/>
      <c r="D300" s="21"/>
      <c r="E300" s="27"/>
      <c r="F300" s="22"/>
      <c r="G300" s="24"/>
      <c r="H300" s="23"/>
      <c r="I300" s="24"/>
      <c r="J300" s="24"/>
      <c r="K300" s="24"/>
    </row>
    <row r="301" spans="1:11" ht="13.5" thickBot="1" x14ac:dyDescent="0.25">
      <c r="A301" s="37"/>
      <c r="B301" s="20"/>
      <c r="C301" s="34"/>
      <c r="D301" s="21"/>
      <c r="E301" s="27"/>
      <c r="F301" s="22"/>
      <c r="G301" s="24"/>
      <c r="H301" s="23"/>
      <c r="I301" s="24"/>
      <c r="J301" s="24"/>
      <c r="K301" s="24"/>
    </row>
    <row r="302" spans="1:11" ht="26.25" thickBot="1" x14ac:dyDescent="0.25">
      <c r="A302" s="37"/>
      <c r="B302" s="20"/>
      <c r="C302" s="219" t="s">
        <v>1</v>
      </c>
      <c r="D302" s="220" t="s">
        <v>75</v>
      </c>
      <c r="E302" s="27"/>
      <c r="F302" s="22"/>
      <c r="G302" s="24"/>
      <c r="H302" s="457"/>
      <c r="I302" s="457"/>
      <c r="J302" s="457"/>
      <c r="K302" s="24"/>
    </row>
    <row r="303" spans="1:11" x14ac:dyDescent="0.2">
      <c r="A303" s="37"/>
      <c r="B303" s="20"/>
      <c r="C303" s="221" t="s">
        <v>87</v>
      </c>
      <c r="D303" s="222">
        <v>86345672.560000002</v>
      </c>
      <c r="E303" s="21"/>
      <c r="F303" s="22"/>
      <c r="G303" s="24"/>
      <c r="H303" s="23"/>
      <c r="I303" s="39"/>
      <c r="J303" s="39"/>
      <c r="K303" s="24"/>
    </row>
    <row r="304" spans="1:11" x14ac:dyDescent="0.2">
      <c r="A304" s="37"/>
      <c r="B304" s="20"/>
      <c r="C304" s="223" t="s">
        <v>88</v>
      </c>
      <c r="D304" s="224">
        <v>19811176.919999994</v>
      </c>
      <c r="E304" s="21"/>
      <c r="F304" s="22"/>
      <c r="G304" s="24"/>
      <c r="H304" s="23"/>
      <c r="I304" s="21"/>
      <c r="J304" s="24"/>
      <c r="K304" s="24"/>
    </row>
    <row r="305" spans="1:11" x14ac:dyDescent="0.2">
      <c r="A305" s="37"/>
      <c r="B305" s="20"/>
      <c r="C305" s="223" t="s">
        <v>2</v>
      </c>
      <c r="D305" s="224">
        <v>9163028.1600000001</v>
      </c>
      <c r="E305" s="21"/>
      <c r="F305" s="22"/>
      <c r="G305" s="24"/>
      <c r="H305" s="23"/>
      <c r="I305" s="21"/>
      <c r="J305" s="24"/>
      <c r="K305" s="24"/>
    </row>
    <row r="306" spans="1:11" ht="13.5" thickBot="1" x14ac:dyDescent="0.25">
      <c r="A306" s="37"/>
      <c r="B306" s="20"/>
      <c r="C306" s="223" t="s">
        <v>89</v>
      </c>
      <c r="D306" s="225">
        <v>1153955.6599999999</v>
      </c>
      <c r="E306" s="21"/>
      <c r="F306" s="22"/>
      <c r="G306" s="24"/>
      <c r="H306" s="23"/>
      <c r="I306" s="21"/>
      <c r="J306" s="24"/>
      <c r="K306" s="24"/>
    </row>
    <row r="307" spans="1:11" ht="13.5" thickBot="1" x14ac:dyDescent="0.25">
      <c r="A307" s="37"/>
      <c r="B307" s="20"/>
      <c r="C307" s="226" t="s">
        <v>870</v>
      </c>
      <c r="D307" s="227">
        <v>116473833.29999998</v>
      </c>
      <c r="E307" s="2"/>
      <c r="F307" s="22"/>
      <c r="G307" s="24"/>
      <c r="H307" s="23"/>
      <c r="I307" s="21"/>
      <c r="J307" s="24"/>
      <c r="K307" s="24"/>
    </row>
    <row r="308" spans="1:11" x14ac:dyDescent="0.2">
      <c r="A308" s="37"/>
      <c r="B308" s="20"/>
      <c r="C308" s="34"/>
      <c r="D308" s="21"/>
      <c r="E308" s="27"/>
      <c r="F308" s="22"/>
      <c r="G308" s="24"/>
      <c r="H308" s="23"/>
      <c r="I308" s="2"/>
      <c r="J308" s="24"/>
      <c r="K308" s="24"/>
    </row>
    <row r="309" spans="1:11" s="20" customFormat="1" x14ac:dyDescent="0.2">
      <c r="A309" s="37"/>
      <c r="C309" s="34"/>
      <c r="D309" s="21"/>
      <c r="E309" s="27"/>
      <c r="F309" s="22"/>
      <c r="G309" s="24"/>
      <c r="H309" s="23"/>
      <c r="I309" s="24"/>
      <c r="J309" s="24"/>
      <c r="K309" s="24"/>
    </row>
    <row r="310" spans="1:11" s="20" customFormat="1" x14ac:dyDescent="0.2">
      <c r="A310" s="37"/>
      <c r="C310" s="34"/>
      <c r="D310" s="21"/>
      <c r="E310" s="27"/>
      <c r="F310" s="22"/>
      <c r="G310" s="24"/>
      <c r="H310" s="23"/>
      <c r="I310" s="24"/>
      <c r="J310" s="24"/>
      <c r="K310" s="24"/>
    </row>
    <row r="311" spans="1:11" s="20" customFormat="1" x14ac:dyDescent="0.2">
      <c r="A311" s="37"/>
      <c r="C311" s="34"/>
      <c r="D311" s="21"/>
      <c r="E311" s="27"/>
      <c r="F311" s="22"/>
      <c r="G311" s="24"/>
      <c r="H311" s="23"/>
      <c r="I311" s="24"/>
      <c r="J311" s="24"/>
      <c r="K311" s="24"/>
    </row>
    <row r="312" spans="1:11" s="20" customFormat="1" x14ac:dyDescent="0.2">
      <c r="A312" s="37"/>
      <c r="C312" s="34"/>
      <c r="D312" s="21"/>
      <c r="E312" s="27"/>
      <c r="F312" s="22"/>
      <c r="G312" s="24"/>
      <c r="H312" s="23"/>
      <c r="I312" s="24"/>
      <c r="J312" s="24"/>
      <c r="K312" s="24"/>
    </row>
    <row r="313" spans="1:11" s="20" customFormat="1" x14ac:dyDescent="0.2">
      <c r="A313" s="37"/>
      <c r="C313" s="34"/>
      <c r="D313" s="21"/>
      <c r="E313" s="27"/>
      <c r="F313" s="22"/>
      <c r="G313" s="24"/>
      <c r="H313" s="23"/>
      <c r="I313" s="24"/>
      <c r="J313" s="24"/>
      <c r="K313" s="24"/>
    </row>
    <row r="314" spans="1:11" s="20" customFormat="1" x14ac:dyDescent="0.2">
      <c r="A314" s="37"/>
      <c r="C314" s="34"/>
      <c r="D314" s="21"/>
      <c r="E314" s="27"/>
      <c r="F314" s="22"/>
      <c r="G314" s="24"/>
      <c r="H314" s="23"/>
      <c r="I314" s="24"/>
      <c r="J314" s="24"/>
      <c r="K314" s="24"/>
    </row>
    <row r="315" spans="1:11" s="20" customFormat="1" x14ac:dyDescent="0.2">
      <c r="A315" s="37"/>
      <c r="C315" s="34"/>
      <c r="D315" s="21"/>
      <c r="E315" s="27"/>
      <c r="F315" s="22"/>
      <c r="G315" s="24"/>
      <c r="H315" s="23"/>
      <c r="I315" s="24"/>
      <c r="J315" s="24"/>
      <c r="K315" s="24"/>
    </row>
    <row r="316" spans="1:11" s="20" customFormat="1" x14ac:dyDescent="0.2">
      <c r="A316" s="37"/>
      <c r="C316" s="34"/>
      <c r="D316" s="21"/>
      <c r="E316" s="27"/>
      <c r="F316" s="22"/>
      <c r="G316" s="24"/>
      <c r="H316" s="23"/>
      <c r="I316" s="24"/>
      <c r="J316" s="24"/>
      <c r="K316" s="24"/>
    </row>
    <row r="317" spans="1:11" s="20" customFormat="1" x14ac:dyDescent="0.2">
      <c r="A317" s="37"/>
      <c r="C317" s="34"/>
      <c r="D317" s="21"/>
      <c r="E317" s="27"/>
      <c r="F317" s="22"/>
      <c r="G317" s="24"/>
      <c r="H317" s="23"/>
      <c r="I317" s="24"/>
      <c r="J317" s="24"/>
      <c r="K317" s="24"/>
    </row>
    <row r="318" spans="1:11" s="20" customFormat="1" x14ac:dyDescent="0.2">
      <c r="A318" s="37"/>
      <c r="C318" s="34"/>
      <c r="D318" s="21"/>
      <c r="E318" s="27"/>
      <c r="F318" s="22"/>
      <c r="G318" s="24"/>
      <c r="H318" s="23"/>
      <c r="I318" s="24"/>
      <c r="J318" s="24"/>
      <c r="K318" s="24"/>
    </row>
    <row r="319" spans="1:11" s="20" customFormat="1" x14ac:dyDescent="0.2">
      <c r="A319" s="37"/>
      <c r="C319" s="34"/>
      <c r="D319" s="21"/>
      <c r="E319" s="27"/>
      <c r="F319" s="22"/>
      <c r="G319" s="24"/>
      <c r="H319" s="23"/>
      <c r="I319" s="24"/>
      <c r="J319" s="24"/>
      <c r="K319" s="24"/>
    </row>
    <row r="320" spans="1:11" s="20" customFormat="1" x14ac:dyDescent="0.2">
      <c r="A320" s="37"/>
      <c r="C320" s="34"/>
      <c r="D320" s="21"/>
      <c r="E320" s="27"/>
      <c r="F320" s="22"/>
      <c r="G320" s="24"/>
      <c r="H320" s="23"/>
      <c r="I320" s="24"/>
      <c r="J320" s="24"/>
      <c r="K320" s="24"/>
    </row>
    <row r="321" spans="1:11" s="20" customFormat="1" x14ac:dyDescent="0.2">
      <c r="A321" s="37"/>
      <c r="C321" s="34"/>
      <c r="D321" s="21"/>
      <c r="E321" s="27"/>
      <c r="F321" s="22"/>
      <c r="G321" s="24"/>
      <c r="H321" s="23"/>
      <c r="I321" s="24"/>
      <c r="J321" s="24"/>
      <c r="K321" s="24"/>
    </row>
    <row r="322" spans="1:11" s="20" customFormat="1" x14ac:dyDescent="0.2">
      <c r="A322" s="37"/>
      <c r="C322" s="34"/>
      <c r="D322" s="21"/>
      <c r="E322" s="27"/>
      <c r="F322" s="22"/>
      <c r="G322" s="24"/>
      <c r="H322" s="23"/>
      <c r="I322" s="24"/>
      <c r="J322" s="24"/>
      <c r="K322" s="24"/>
    </row>
    <row r="323" spans="1:11" s="20" customFormat="1" x14ac:dyDescent="0.2">
      <c r="A323" s="37"/>
      <c r="C323" s="34"/>
      <c r="D323" s="21"/>
      <c r="E323" s="27"/>
      <c r="F323" s="22"/>
      <c r="G323" s="24"/>
      <c r="H323" s="23"/>
      <c r="I323" s="24"/>
      <c r="J323" s="24"/>
      <c r="K323" s="24"/>
    </row>
    <row r="324" spans="1:11" s="20" customFormat="1" x14ac:dyDescent="0.2">
      <c r="A324" s="37"/>
      <c r="C324" s="34"/>
      <c r="D324" s="21"/>
      <c r="E324" s="27"/>
      <c r="F324" s="22"/>
      <c r="G324" s="24"/>
      <c r="H324" s="23"/>
      <c r="I324" s="24"/>
      <c r="J324" s="24"/>
      <c r="K324" s="24"/>
    </row>
    <row r="325" spans="1:11" s="20" customFormat="1" x14ac:dyDescent="0.2">
      <c r="A325" s="37"/>
      <c r="C325" s="34"/>
      <c r="D325" s="21"/>
      <c r="E325" s="27"/>
      <c r="F325" s="22"/>
      <c r="G325" s="24"/>
      <c r="H325" s="23"/>
      <c r="I325" s="24"/>
      <c r="J325" s="24"/>
      <c r="K325" s="24"/>
    </row>
    <row r="326" spans="1:11" s="20" customFormat="1" x14ac:dyDescent="0.2">
      <c r="A326" s="37"/>
      <c r="C326" s="34"/>
      <c r="D326" s="21"/>
      <c r="E326" s="27"/>
      <c r="F326" s="22"/>
      <c r="G326" s="24"/>
      <c r="H326" s="23"/>
      <c r="I326" s="24"/>
      <c r="J326" s="24"/>
      <c r="K326" s="24"/>
    </row>
    <row r="327" spans="1:11" s="20" customFormat="1" x14ac:dyDescent="0.2">
      <c r="A327" s="37"/>
      <c r="C327" s="34"/>
      <c r="D327" s="21"/>
      <c r="E327" s="27"/>
      <c r="F327" s="22"/>
      <c r="G327" s="24"/>
      <c r="H327" s="23"/>
      <c r="I327" s="24"/>
      <c r="J327" s="24"/>
      <c r="K327" s="24"/>
    </row>
    <row r="328" spans="1:11" s="20" customFormat="1" x14ac:dyDescent="0.2">
      <c r="A328" s="37"/>
      <c r="C328" s="34"/>
      <c r="D328" s="21"/>
      <c r="E328" s="27"/>
      <c r="F328" s="22"/>
      <c r="G328" s="24"/>
      <c r="H328" s="23"/>
      <c r="I328" s="24"/>
      <c r="J328" s="24"/>
      <c r="K328" s="24"/>
    </row>
    <row r="329" spans="1:11" s="20" customFormat="1" x14ac:dyDescent="0.2">
      <c r="A329" s="37"/>
      <c r="C329" s="34"/>
      <c r="D329" s="21"/>
      <c r="E329" s="27"/>
      <c r="F329" s="22"/>
      <c r="G329" s="24"/>
      <c r="H329" s="23"/>
      <c r="I329" s="24"/>
      <c r="J329" s="24"/>
      <c r="K329" s="24"/>
    </row>
    <row r="330" spans="1:11" s="20" customFormat="1" x14ac:dyDescent="0.2">
      <c r="A330" s="37"/>
      <c r="C330" s="34"/>
      <c r="D330" s="21"/>
      <c r="E330" s="27"/>
      <c r="F330" s="22"/>
      <c r="G330" s="24"/>
      <c r="H330" s="23"/>
      <c r="I330" s="24"/>
      <c r="J330" s="24"/>
      <c r="K330" s="24"/>
    </row>
    <row r="331" spans="1:11" s="20" customFormat="1" x14ac:dyDescent="0.2">
      <c r="A331" s="37"/>
      <c r="C331" s="34"/>
      <c r="D331" s="21"/>
      <c r="E331" s="27"/>
      <c r="F331" s="22"/>
      <c r="G331" s="24"/>
      <c r="H331" s="23"/>
      <c r="I331" s="24"/>
      <c r="J331" s="24"/>
      <c r="K331" s="24"/>
    </row>
    <row r="332" spans="1:11" s="20" customFormat="1" x14ac:dyDescent="0.2">
      <c r="A332" s="37"/>
      <c r="C332" s="34"/>
      <c r="D332" s="21"/>
      <c r="E332" s="27"/>
      <c r="F332" s="22"/>
      <c r="G332" s="24"/>
      <c r="H332" s="23"/>
      <c r="I332" s="24"/>
      <c r="J332" s="24"/>
      <c r="K332" s="24"/>
    </row>
    <row r="333" spans="1:11" s="20" customFormat="1" x14ac:dyDescent="0.2">
      <c r="A333" s="37"/>
      <c r="C333" s="34"/>
      <c r="D333" s="21"/>
      <c r="E333" s="27"/>
      <c r="F333" s="22"/>
      <c r="G333" s="24"/>
      <c r="H333" s="23"/>
      <c r="I333" s="24"/>
      <c r="J333" s="24"/>
      <c r="K333" s="24"/>
    </row>
    <row r="334" spans="1:11" s="20" customFormat="1" x14ac:dyDescent="0.2">
      <c r="A334" s="37"/>
      <c r="C334" s="34"/>
      <c r="D334" s="21"/>
      <c r="E334" s="27"/>
      <c r="F334" s="22"/>
      <c r="G334" s="24"/>
      <c r="H334" s="23"/>
      <c r="I334" s="24"/>
      <c r="J334" s="24"/>
      <c r="K334" s="24"/>
    </row>
    <row r="335" spans="1:11" s="20" customFormat="1" x14ac:dyDescent="0.2">
      <c r="A335" s="37"/>
      <c r="C335" s="34"/>
      <c r="D335" s="21"/>
      <c r="E335" s="27"/>
      <c r="F335" s="22"/>
      <c r="G335" s="24"/>
      <c r="H335" s="23"/>
      <c r="I335" s="24"/>
      <c r="J335" s="24"/>
      <c r="K335" s="24"/>
    </row>
    <row r="336" spans="1:11" s="20" customFormat="1" x14ac:dyDescent="0.2">
      <c r="A336" s="37"/>
      <c r="C336" s="34"/>
      <c r="D336" s="21"/>
      <c r="E336" s="27"/>
      <c r="F336" s="22"/>
      <c r="G336" s="24"/>
      <c r="H336" s="23"/>
      <c r="I336" s="24"/>
      <c r="J336" s="24"/>
      <c r="K336" s="24"/>
    </row>
    <row r="337" spans="1:11" s="20" customFormat="1" x14ac:dyDescent="0.2">
      <c r="A337" s="37"/>
      <c r="C337" s="34"/>
      <c r="D337" s="21"/>
      <c r="E337" s="27"/>
      <c r="F337" s="22"/>
      <c r="G337" s="24"/>
      <c r="H337" s="23"/>
      <c r="I337" s="24"/>
      <c r="J337" s="24"/>
      <c r="K337" s="24"/>
    </row>
    <row r="338" spans="1:11" s="20" customFormat="1" x14ac:dyDescent="0.2">
      <c r="A338" s="37"/>
      <c r="C338" s="34"/>
      <c r="D338" s="21"/>
      <c r="E338" s="27"/>
      <c r="F338" s="22"/>
      <c r="G338" s="24"/>
      <c r="H338" s="23"/>
      <c r="I338" s="24"/>
      <c r="J338" s="24"/>
      <c r="K338" s="24"/>
    </row>
    <row r="339" spans="1:11" s="20" customFormat="1" x14ac:dyDescent="0.2">
      <c r="A339" s="37"/>
      <c r="C339" s="34"/>
      <c r="D339" s="21"/>
      <c r="E339" s="27"/>
      <c r="F339" s="22"/>
      <c r="G339" s="24"/>
      <c r="H339" s="23"/>
      <c r="I339" s="24"/>
      <c r="J339" s="24"/>
      <c r="K339" s="24"/>
    </row>
    <row r="340" spans="1:11" s="20" customFormat="1" x14ac:dyDescent="0.2">
      <c r="A340" s="37"/>
      <c r="C340" s="34"/>
      <c r="D340" s="21"/>
      <c r="E340" s="27"/>
      <c r="F340" s="22"/>
      <c r="G340" s="24"/>
      <c r="H340" s="23"/>
      <c r="I340" s="24"/>
      <c r="J340" s="24"/>
      <c r="K340" s="24"/>
    </row>
    <row r="341" spans="1:11" s="20" customFormat="1" x14ac:dyDescent="0.2">
      <c r="A341" s="37"/>
      <c r="C341" s="34"/>
      <c r="D341" s="21"/>
      <c r="E341" s="27"/>
      <c r="F341" s="22"/>
      <c r="G341" s="24"/>
      <c r="H341" s="23"/>
      <c r="I341" s="24"/>
      <c r="J341" s="24"/>
      <c r="K341" s="24"/>
    </row>
    <row r="342" spans="1:11" s="20" customFormat="1" x14ac:dyDescent="0.2">
      <c r="A342" s="37"/>
      <c r="C342" s="34"/>
      <c r="D342" s="21"/>
      <c r="E342" s="27"/>
      <c r="F342" s="22"/>
      <c r="G342" s="24"/>
      <c r="H342" s="23"/>
      <c r="I342" s="24"/>
      <c r="J342" s="24"/>
      <c r="K342" s="24"/>
    </row>
    <row r="343" spans="1:11" s="20" customFormat="1" x14ac:dyDescent="0.2">
      <c r="A343" s="37"/>
      <c r="C343" s="34"/>
      <c r="D343" s="21"/>
      <c r="E343" s="27"/>
      <c r="F343" s="22"/>
      <c r="G343" s="24"/>
      <c r="H343" s="23"/>
      <c r="I343" s="24"/>
      <c r="J343" s="24"/>
      <c r="K343" s="24"/>
    </row>
    <row r="344" spans="1:11" s="20" customFormat="1" x14ac:dyDescent="0.2">
      <c r="A344" s="37"/>
      <c r="C344" s="34"/>
      <c r="D344" s="21"/>
      <c r="E344" s="27"/>
      <c r="F344" s="22"/>
      <c r="G344" s="24"/>
      <c r="H344" s="23"/>
      <c r="I344" s="24"/>
      <c r="J344" s="24"/>
      <c r="K344" s="24"/>
    </row>
    <row r="345" spans="1:11" s="20" customFormat="1" x14ac:dyDescent="0.2">
      <c r="A345" s="37"/>
      <c r="C345" s="34"/>
      <c r="D345" s="21"/>
      <c r="E345" s="27"/>
      <c r="F345" s="22"/>
      <c r="G345" s="24"/>
      <c r="H345" s="23"/>
      <c r="I345" s="24"/>
      <c r="J345" s="24"/>
      <c r="K345" s="24"/>
    </row>
    <row r="346" spans="1:11" s="20" customFormat="1" x14ac:dyDescent="0.2">
      <c r="A346" s="37"/>
      <c r="C346" s="34"/>
      <c r="D346" s="21"/>
      <c r="E346" s="27"/>
      <c r="F346" s="22"/>
      <c r="G346" s="24"/>
      <c r="H346" s="23"/>
      <c r="I346" s="24"/>
      <c r="J346" s="24"/>
      <c r="K346" s="24"/>
    </row>
    <row r="347" spans="1:11" s="20" customFormat="1" x14ac:dyDescent="0.2">
      <c r="A347" s="37"/>
      <c r="C347" s="34"/>
      <c r="D347" s="21"/>
      <c r="E347" s="27"/>
      <c r="F347" s="22"/>
      <c r="G347" s="24"/>
      <c r="H347" s="23"/>
      <c r="I347" s="24"/>
      <c r="J347" s="24"/>
      <c r="K347" s="24"/>
    </row>
    <row r="348" spans="1:11" s="20" customFormat="1" x14ac:dyDescent="0.2">
      <c r="A348" s="37"/>
      <c r="C348" s="34"/>
      <c r="D348" s="21"/>
      <c r="E348" s="27"/>
      <c r="F348" s="22"/>
      <c r="G348" s="24"/>
      <c r="H348" s="23"/>
      <c r="I348" s="24"/>
      <c r="J348" s="24"/>
      <c r="K348" s="24"/>
    </row>
    <row r="349" spans="1:11" s="20" customFormat="1" x14ac:dyDescent="0.2">
      <c r="A349" s="37"/>
      <c r="C349" s="34"/>
      <c r="D349" s="21"/>
      <c r="E349" s="27"/>
      <c r="F349" s="22"/>
      <c r="G349" s="24"/>
      <c r="H349" s="23"/>
      <c r="I349" s="24"/>
      <c r="J349" s="24"/>
      <c r="K349" s="24"/>
    </row>
    <row r="350" spans="1:11" s="20" customFormat="1" x14ac:dyDescent="0.2">
      <c r="A350" s="37"/>
      <c r="C350" s="34"/>
      <c r="D350" s="21"/>
      <c r="E350" s="27"/>
      <c r="F350" s="22"/>
      <c r="G350" s="24"/>
      <c r="H350" s="23"/>
      <c r="I350" s="24"/>
      <c r="J350" s="24"/>
      <c r="K350" s="24"/>
    </row>
    <row r="351" spans="1:11" s="20" customFormat="1" x14ac:dyDescent="0.2">
      <c r="A351" s="37"/>
      <c r="C351" s="34"/>
      <c r="D351" s="21"/>
      <c r="E351" s="27"/>
      <c r="F351" s="22"/>
      <c r="G351" s="24"/>
      <c r="H351" s="23"/>
      <c r="I351" s="24"/>
      <c r="J351" s="24"/>
      <c r="K351" s="24"/>
    </row>
    <row r="352" spans="1:11" s="20" customFormat="1" x14ac:dyDescent="0.2">
      <c r="A352" s="37"/>
      <c r="C352" s="34"/>
      <c r="D352" s="21"/>
      <c r="E352" s="27"/>
      <c r="F352" s="22"/>
      <c r="G352" s="24"/>
      <c r="H352" s="23"/>
      <c r="I352" s="24"/>
      <c r="J352" s="24"/>
      <c r="K352" s="24"/>
    </row>
    <row r="353" spans="1:11" s="20" customFormat="1" x14ac:dyDescent="0.2">
      <c r="A353" s="37"/>
      <c r="C353" s="34"/>
      <c r="D353" s="21"/>
      <c r="E353" s="27"/>
      <c r="F353" s="22"/>
      <c r="G353" s="24"/>
      <c r="H353" s="23"/>
      <c r="I353" s="24"/>
      <c r="J353" s="24"/>
      <c r="K353" s="24"/>
    </row>
    <row r="354" spans="1:11" s="20" customFormat="1" x14ac:dyDescent="0.2">
      <c r="A354" s="37"/>
      <c r="C354" s="34"/>
      <c r="D354" s="21"/>
      <c r="E354" s="27"/>
      <c r="F354" s="22"/>
      <c r="G354" s="24"/>
      <c r="H354" s="23"/>
      <c r="I354" s="24"/>
      <c r="J354" s="24"/>
      <c r="K354" s="24"/>
    </row>
    <row r="355" spans="1:11" s="20" customFormat="1" x14ac:dyDescent="0.2">
      <c r="A355" s="37"/>
      <c r="C355" s="34"/>
      <c r="D355" s="21"/>
      <c r="E355" s="27"/>
      <c r="F355" s="22"/>
      <c r="G355" s="24"/>
      <c r="H355" s="23"/>
      <c r="I355" s="24"/>
      <c r="J355" s="24"/>
      <c r="K355" s="24"/>
    </row>
    <row r="356" spans="1:11" x14ac:dyDescent="0.2">
      <c r="A356" s="37"/>
      <c r="B356" s="20"/>
      <c r="C356" s="34"/>
      <c r="D356" s="21"/>
      <c r="E356" s="27"/>
      <c r="F356" s="22"/>
      <c r="G356" s="24"/>
      <c r="H356" s="23"/>
      <c r="I356" s="24"/>
      <c r="J356" s="24"/>
      <c r="K356" s="24"/>
    </row>
    <row r="357" spans="1:11" x14ac:dyDescent="0.2">
      <c r="A357" s="37"/>
      <c r="B357" s="20"/>
      <c r="C357" s="34"/>
      <c r="D357" s="21"/>
      <c r="E357" s="27"/>
      <c r="F357" s="22"/>
      <c r="G357" s="24"/>
      <c r="H357" s="23"/>
      <c r="I357" s="24"/>
      <c r="J357" s="24"/>
      <c r="K357" s="24"/>
    </row>
    <row r="358" spans="1:11" x14ac:dyDescent="0.2">
      <c r="A358" s="37"/>
      <c r="B358" s="20"/>
      <c r="C358" s="34"/>
      <c r="D358" s="21"/>
      <c r="E358" s="27"/>
      <c r="F358" s="22"/>
      <c r="G358" s="24"/>
      <c r="H358" s="23"/>
      <c r="I358" s="24"/>
      <c r="J358" s="24"/>
      <c r="K358" s="24"/>
    </row>
    <row r="359" spans="1:11" x14ac:dyDescent="0.2">
      <c r="A359" s="37"/>
      <c r="B359" s="20"/>
      <c r="C359" s="34"/>
      <c r="D359" s="21"/>
      <c r="E359" s="27"/>
      <c r="F359" s="22"/>
      <c r="G359" s="24"/>
      <c r="H359" s="23"/>
      <c r="I359" s="24"/>
      <c r="J359" s="24"/>
      <c r="K359" s="24"/>
    </row>
    <row r="360" spans="1:11" x14ac:dyDescent="0.2">
      <c r="A360" s="37"/>
      <c r="B360" s="20"/>
      <c r="C360" s="34"/>
      <c r="D360" s="21"/>
      <c r="E360" s="27"/>
      <c r="F360" s="22"/>
      <c r="G360" s="24"/>
      <c r="H360" s="23"/>
      <c r="I360" s="24"/>
      <c r="J360" s="24"/>
      <c r="K360" s="24"/>
    </row>
    <row r="361" spans="1:11" x14ac:dyDescent="0.2">
      <c r="A361" s="37"/>
      <c r="B361" s="20"/>
      <c r="C361" s="34"/>
      <c r="D361" s="21"/>
      <c r="E361" s="27"/>
      <c r="F361" s="22"/>
      <c r="G361" s="24"/>
      <c r="H361" s="23"/>
      <c r="I361" s="24"/>
      <c r="J361" s="24"/>
      <c r="K361" s="24"/>
    </row>
    <row r="362" spans="1:11" x14ac:dyDescent="0.2">
      <c r="A362" s="37"/>
      <c r="B362" s="20"/>
      <c r="C362" s="34"/>
      <c r="D362" s="21"/>
      <c r="E362" s="27"/>
      <c r="F362" s="22"/>
      <c r="G362" s="24"/>
      <c r="H362" s="23"/>
      <c r="I362" s="24"/>
      <c r="J362" s="24"/>
      <c r="K362" s="24"/>
    </row>
    <row r="363" spans="1:11" x14ac:dyDescent="0.2">
      <c r="A363" s="37"/>
      <c r="B363" s="20"/>
      <c r="C363" s="34"/>
      <c r="D363" s="21"/>
      <c r="E363" s="27"/>
      <c r="F363" s="22"/>
      <c r="G363" s="24"/>
      <c r="H363" s="23"/>
      <c r="I363" s="24"/>
      <c r="J363" s="24"/>
      <c r="K363" s="24"/>
    </row>
    <row r="364" spans="1:11" x14ac:dyDescent="0.2">
      <c r="A364" s="37"/>
      <c r="B364" s="20"/>
      <c r="C364" s="34"/>
      <c r="D364" s="21"/>
      <c r="E364" s="27"/>
      <c r="F364" s="22"/>
      <c r="G364" s="24"/>
      <c r="H364" s="23"/>
      <c r="I364" s="24"/>
      <c r="J364" s="24"/>
      <c r="K364" s="24"/>
    </row>
    <row r="365" spans="1:11" x14ac:dyDescent="0.2">
      <c r="A365" s="37"/>
      <c r="B365" s="20"/>
      <c r="C365" s="34"/>
      <c r="D365" s="21"/>
      <c r="E365" s="27"/>
      <c r="F365" s="22"/>
      <c r="G365" s="24"/>
      <c r="H365" s="23"/>
      <c r="I365" s="24"/>
      <c r="J365" s="24"/>
      <c r="K365" s="24"/>
    </row>
    <row r="366" spans="1:11" x14ac:dyDescent="0.2">
      <c r="A366" s="37"/>
      <c r="B366" s="20"/>
      <c r="C366" s="34"/>
      <c r="D366" s="21"/>
      <c r="E366" s="27"/>
      <c r="F366" s="22"/>
      <c r="G366" s="24"/>
      <c r="H366" s="23"/>
      <c r="I366" s="24"/>
      <c r="J366" s="24"/>
      <c r="K366" s="24"/>
    </row>
    <row r="367" spans="1:11" x14ac:dyDescent="0.2">
      <c r="A367" s="37"/>
      <c r="B367" s="20"/>
      <c r="C367" s="34"/>
      <c r="D367" s="21"/>
      <c r="E367" s="27"/>
      <c r="F367" s="22"/>
      <c r="G367" s="24"/>
      <c r="H367" s="23"/>
      <c r="I367" s="24"/>
      <c r="J367" s="24"/>
      <c r="K367" s="24"/>
    </row>
    <row r="368" spans="1:11" x14ac:dyDescent="0.2">
      <c r="A368" s="37"/>
      <c r="B368" s="20"/>
      <c r="C368" s="34"/>
      <c r="D368" s="21"/>
      <c r="E368" s="27"/>
      <c r="F368" s="22"/>
      <c r="G368" s="24"/>
      <c r="H368" s="23"/>
      <c r="I368" s="24"/>
      <c r="J368" s="24"/>
      <c r="K368" s="24"/>
    </row>
    <row r="369" spans="1:11" x14ac:dyDescent="0.2">
      <c r="A369" s="37"/>
      <c r="B369" s="20"/>
      <c r="C369" s="34"/>
      <c r="D369" s="21"/>
      <c r="E369" s="27"/>
      <c r="F369" s="22"/>
      <c r="G369" s="24"/>
      <c r="H369" s="23"/>
      <c r="I369" s="24"/>
      <c r="J369" s="24"/>
      <c r="K369" s="24"/>
    </row>
    <row r="370" spans="1:11" x14ac:dyDescent="0.2">
      <c r="A370" s="37"/>
      <c r="B370" s="20"/>
      <c r="C370" s="34"/>
      <c r="D370" s="21"/>
      <c r="E370" s="27"/>
      <c r="F370" s="22"/>
      <c r="G370" s="24"/>
      <c r="H370" s="23"/>
      <c r="I370" s="24"/>
      <c r="J370" s="24"/>
      <c r="K370" s="24"/>
    </row>
    <row r="371" spans="1:11" x14ac:dyDescent="0.2">
      <c r="A371" s="37"/>
      <c r="B371" s="20"/>
      <c r="C371" s="34"/>
      <c r="D371" s="21"/>
      <c r="E371" s="27"/>
      <c r="F371" s="22"/>
      <c r="G371" s="24"/>
      <c r="H371" s="23"/>
      <c r="I371" s="24"/>
      <c r="J371" s="24"/>
      <c r="K371" s="24"/>
    </row>
    <row r="372" spans="1:11" x14ac:dyDescent="0.2">
      <c r="A372" s="37"/>
      <c r="B372" s="20"/>
      <c r="C372" s="34"/>
      <c r="D372" s="21"/>
      <c r="E372" s="27"/>
      <c r="F372" s="22"/>
      <c r="G372" s="24"/>
      <c r="H372" s="23"/>
      <c r="I372" s="24"/>
      <c r="J372" s="24"/>
      <c r="K372" s="24"/>
    </row>
    <row r="373" spans="1:11" x14ac:dyDescent="0.2">
      <c r="A373" s="37"/>
      <c r="B373" s="20"/>
      <c r="C373" s="34"/>
      <c r="D373" s="21"/>
      <c r="E373" s="27"/>
      <c r="F373" s="22"/>
      <c r="G373" s="24"/>
      <c r="H373" s="23"/>
      <c r="I373" s="24"/>
      <c r="J373" s="24"/>
      <c r="K373" s="24"/>
    </row>
    <row r="374" spans="1:11" x14ac:dyDescent="0.2">
      <c r="A374" s="37"/>
      <c r="B374" s="20"/>
      <c r="C374" s="34"/>
      <c r="D374" s="21"/>
      <c r="E374" s="27"/>
      <c r="F374" s="22"/>
      <c r="G374" s="24"/>
      <c r="H374" s="23"/>
      <c r="I374" s="24"/>
      <c r="J374" s="24"/>
      <c r="K374" s="24"/>
    </row>
    <row r="375" spans="1:11" x14ac:dyDescent="0.2">
      <c r="A375" s="37"/>
      <c r="B375" s="20"/>
      <c r="C375" s="34"/>
      <c r="D375" s="21"/>
      <c r="E375" s="27"/>
      <c r="F375" s="22"/>
      <c r="G375" s="24"/>
      <c r="H375" s="23"/>
      <c r="I375" s="24"/>
      <c r="J375" s="24"/>
      <c r="K375" s="24"/>
    </row>
    <row r="376" spans="1:11" x14ac:dyDescent="0.2">
      <c r="A376" s="37"/>
      <c r="B376" s="20"/>
      <c r="C376" s="34"/>
      <c r="D376" s="21"/>
      <c r="E376" s="27"/>
      <c r="F376" s="22"/>
      <c r="G376" s="24"/>
      <c r="H376" s="23"/>
      <c r="I376" s="24"/>
      <c r="J376" s="24"/>
      <c r="K376" s="24"/>
    </row>
    <row r="377" spans="1:11" x14ac:dyDescent="0.2">
      <c r="A377" s="37"/>
      <c r="B377" s="20"/>
      <c r="C377" s="34"/>
      <c r="D377" s="21"/>
      <c r="E377" s="27"/>
      <c r="F377" s="22"/>
      <c r="G377" s="24"/>
      <c r="H377" s="23"/>
      <c r="I377" s="24"/>
      <c r="J377" s="24"/>
      <c r="K377" s="24"/>
    </row>
    <row r="378" spans="1:11" x14ac:dyDescent="0.2">
      <c r="A378" s="37"/>
      <c r="B378" s="20"/>
      <c r="C378" s="34"/>
      <c r="D378" s="21"/>
      <c r="E378" s="27"/>
      <c r="F378" s="22"/>
      <c r="G378" s="24"/>
      <c r="H378" s="23"/>
      <c r="I378" s="24"/>
      <c r="J378" s="24"/>
      <c r="K378" s="24"/>
    </row>
    <row r="379" spans="1:11" x14ac:dyDescent="0.2">
      <c r="A379" s="37"/>
      <c r="B379" s="20"/>
      <c r="C379" s="34"/>
      <c r="D379" s="21"/>
      <c r="E379" s="27"/>
      <c r="F379" s="22"/>
      <c r="G379" s="24"/>
      <c r="H379" s="23"/>
      <c r="I379" s="24"/>
      <c r="J379" s="24"/>
      <c r="K379" s="24"/>
    </row>
    <row r="380" spans="1:11" x14ac:dyDescent="0.2">
      <c r="A380" s="37"/>
      <c r="B380" s="20"/>
      <c r="C380" s="34"/>
      <c r="D380" s="21"/>
      <c r="E380" s="27"/>
      <c r="F380" s="22"/>
      <c r="G380" s="24"/>
      <c r="H380" s="23"/>
      <c r="I380" s="24"/>
      <c r="J380" s="24"/>
      <c r="K380" s="24"/>
    </row>
    <row r="381" spans="1:11" x14ac:dyDescent="0.2">
      <c r="A381" s="37"/>
      <c r="B381" s="20"/>
      <c r="C381" s="34"/>
      <c r="D381" s="21"/>
      <c r="E381" s="27"/>
      <c r="F381" s="22"/>
      <c r="G381" s="24"/>
      <c r="H381" s="23"/>
      <c r="I381" s="24"/>
      <c r="J381" s="24"/>
      <c r="K381" s="24"/>
    </row>
    <row r="382" spans="1:11" x14ac:dyDescent="0.2">
      <c r="A382" s="37"/>
      <c r="B382" s="20"/>
      <c r="C382" s="34"/>
      <c r="D382" s="21"/>
      <c r="E382" s="27"/>
      <c r="F382" s="22"/>
      <c r="G382" s="24"/>
      <c r="H382" s="23"/>
      <c r="I382" s="24"/>
      <c r="J382" s="24"/>
      <c r="K382" s="24"/>
    </row>
    <row r="383" spans="1:11" x14ac:dyDescent="0.2">
      <c r="A383" s="37"/>
      <c r="B383" s="20"/>
      <c r="C383" s="34"/>
      <c r="D383" s="21"/>
      <c r="E383" s="27"/>
      <c r="F383" s="22"/>
      <c r="G383" s="24"/>
      <c r="H383" s="23"/>
      <c r="I383" s="24"/>
      <c r="J383" s="24"/>
      <c r="K383" s="24"/>
    </row>
    <row r="384" spans="1:11" x14ac:dyDescent="0.2">
      <c r="A384" s="37"/>
      <c r="B384" s="20"/>
      <c r="C384" s="34"/>
      <c r="D384" s="21"/>
      <c r="E384" s="27"/>
      <c r="F384" s="22"/>
      <c r="G384" s="24"/>
      <c r="H384" s="23"/>
      <c r="I384" s="24"/>
      <c r="J384" s="24"/>
      <c r="K384" s="24"/>
    </row>
    <row r="385" spans="1:11" x14ac:dyDescent="0.2">
      <c r="A385" s="37"/>
      <c r="B385" s="20"/>
      <c r="C385" s="34"/>
      <c r="D385" s="21"/>
      <c r="E385" s="27"/>
      <c r="F385" s="22"/>
      <c r="G385" s="24"/>
      <c r="H385" s="23"/>
      <c r="I385" s="24"/>
      <c r="J385" s="24"/>
      <c r="K385" s="24"/>
    </row>
    <row r="386" spans="1:11" x14ac:dyDescent="0.2">
      <c r="A386" s="37"/>
      <c r="B386" s="20"/>
      <c r="C386" s="34"/>
      <c r="D386" s="21"/>
      <c r="E386" s="27"/>
      <c r="F386" s="22"/>
      <c r="G386" s="24"/>
      <c r="H386" s="23"/>
      <c r="I386" s="24"/>
      <c r="J386" s="24"/>
      <c r="K386" s="24"/>
    </row>
    <row r="387" spans="1:11" x14ac:dyDescent="0.2">
      <c r="A387" s="37"/>
      <c r="B387" s="20"/>
      <c r="C387" s="34"/>
      <c r="D387" s="21"/>
      <c r="E387" s="27"/>
      <c r="F387" s="22"/>
      <c r="G387" s="24"/>
      <c r="H387" s="23"/>
      <c r="I387" s="24"/>
      <c r="J387" s="24"/>
      <c r="K387" s="24"/>
    </row>
    <row r="388" spans="1:11" x14ac:dyDescent="0.2">
      <c r="A388" s="37"/>
      <c r="B388" s="20"/>
      <c r="C388" s="34"/>
      <c r="D388" s="21"/>
      <c r="E388" s="27"/>
      <c r="F388" s="22"/>
      <c r="G388" s="24"/>
      <c r="H388" s="23"/>
      <c r="I388" s="24"/>
      <c r="J388" s="24"/>
      <c r="K388" s="24"/>
    </row>
    <row r="389" spans="1:11" x14ac:dyDescent="0.2">
      <c r="A389" s="37"/>
      <c r="B389" s="20"/>
      <c r="C389" s="34"/>
      <c r="D389" s="21"/>
      <c r="E389" s="27"/>
      <c r="F389" s="22"/>
      <c r="G389" s="24"/>
      <c r="H389" s="23"/>
      <c r="I389" s="24"/>
      <c r="J389" s="24"/>
      <c r="K389" s="24"/>
    </row>
    <row r="390" spans="1:11" x14ac:dyDescent="0.2">
      <c r="A390" s="37"/>
      <c r="B390" s="20"/>
      <c r="C390" s="34"/>
      <c r="D390" s="21"/>
      <c r="E390" s="27"/>
      <c r="F390" s="22"/>
      <c r="G390" s="24"/>
      <c r="H390" s="23"/>
      <c r="I390" s="24"/>
      <c r="J390" s="24"/>
      <c r="K390" s="24"/>
    </row>
    <row r="391" spans="1:11" x14ac:dyDescent="0.2">
      <c r="A391" s="37"/>
      <c r="B391" s="20"/>
      <c r="C391" s="34"/>
      <c r="D391" s="21"/>
      <c r="E391" s="27"/>
      <c r="F391" s="22"/>
      <c r="G391" s="24"/>
      <c r="H391" s="23"/>
      <c r="I391" s="24"/>
      <c r="J391" s="24"/>
      <c r="K391" s="24"/>
    </row>
    <row r="392" spans="1:11" x14ac:dyDescent="0.2">
      <c r="A392" s="37"/>
      <c r="B392" s="20"/>
      <c r="C392" s="34"/>
      <c r="D392" s="21"/>
      <c r="E392" s="27"/>
      <c r="F392" s="22"/>
      <c r="G392" s="24"/>
      <c r="H392" s="23"/>
      <c r="I392" s="24"/>
      <c r="J392" s="24"/>
      <c r="K392" s="24"/>
    </row>
    <row r="393" spans="1:11" x14ac:dyDescent="0.2">
      <c r="A393" s="37"/>
      <c r="B393" s="20"/>
      <c r="C393" s="34"/>
      <c r="D393" s="21"/>
      <c r="E393" s="27"/>
      <c r="F393" s="22"/>
      <c r="G393" s="24"/>
      <c r="H393" s="23"/>
      <c r="I393" s="24"/>
      <c r="J393" s="24"/>
      <c r="K393" s="24"/>
    </row>
    <row r="394" spans="1:11" x14ac:dyDescent="0.2">
      <c r="A394" s="37"/>
      <c r="B394" s="20"/>
      <c r="C394" s="34"/>
      <c r="D394" s="21"/>
      <c r="E394" s="27"/>
      <c r="F394" s="22"/>
      <c r="G394" s="24"/>
      <c r="H394" s="23"/>
      <c r="I394" s="24"/>
      <c r="J394" s="24"/>
      <c r="K394" s="24"/>
    </row>
    <row r="395" spans="1:11" x14ac:dyDescent="0.2">
      <c r="A395" s="37"/>
      <c r="B395" s="20"/>
      <c r="C395" s="34"/>
      <c r="D395" s="21"/>
      <c r="E395" s="27"/>
      <c r="F395" s="22"/>
      <c r="G395" s="24"/>
      <c r="H395" s="23"/>
      <c r="I395" s="24"/>
      <c r="J395" s="24"/>
      <c r="K395" s="24"/>
    </row>
    <row r="396" spans="1:11" x14ac:dyDescent="0.2">
      <c r="A396" s="37"/>
      <c r="B396" s="20"/>
      <c r="C396" s="34"/>
      <c r="D396" s="21"/>
      <c r="E396" s="27"/>
      <c r="F396" s="22"/>
      <c r="G396" s="24"/>
      <c r="H396" s="23"/>
      <c r="I396" s="24"/>
      <c r="J396" s="24"/>
      <c r="K396" s="24"/>
    </row>
    <row r="397" spans="1:11" x14ac:dyDescent="0.2">
      <c r="A397" s="37"/>
      <c r="B397" s="20"/>
      <c r="C397" s="34"/>
      <c r="D397" s="21"/>
      <c r="E397" s="27"/>
      <c r="F397" s="22"/>
      <c r="G397" s="24"/>
      <c r="H397" s="23"/>
      <c r="I397" s="24"/>
      <c r="J397" s="24"/>
      <c r="K397" s="24"/>
    </row>
    <row r="398" spans="1:11" x14ac:dyDescent="0.2">
      <c r="A398" s="37"/>
      <c r="B398" s="20"/>
      <c r="C398" s="34"/>
      <c r="D398" s="21"/>
      <c r="E398" s="27"/>
      <c r="F398" s="22"/>
      <c r="G398" s="24"/>
      <c r="H398" s="23"/>
      <c r="I398" s="24"/>
      <c r="J398" s="24"/>
      <c r="K398" s="24"/>
    </row>
    <row r="399" spans="1:11" x14ac:dyDescent="0.2">
      <c r="A399" s="37"/>
      <c r="B399" s="20"/>
      <c r="C399" s="34"/>
      <c r="D399" s="21"/>
      <c r="E399" s="27"/>
      <c r="F399" s="22"/>
      <c r="G399" s="24"/>
      <c r="H399" s="23"/>
      <c r="I399" s="24"/>
      <c r="J399" s="24"/>
      <c r="K399" s="24"/>
    </row>
    <row r="400" spans="1:11" x14ac:dyDescent="0.2">
      <c r="A400" s="37"/>
      <c r="B400" s="20"/>
      <c r="C400" s="34"/>
      <c r="D400" s="21"/>
      <c r="E400" s="27"/>
      <c r="F400" s="22"/>
      <c r="G400" s="24"/>
      <c r="H400" s="23"/>
      <c r="I400" s="24"/>
      <c r="J400" s="24"/>
      <c r="K400" s="24"/>
    </row>
    <row r="401" spans="1:11" x14ac:dyDescent="0.2">
      <c r="A401" s="37"/>
      <c r="B401" s="20"/>
      <c r="C401" s="34"/>
      <c r="D401" s="21"/>
      <c r="E401" s="27"/>
      <c r="F401" s="22"/>
      <c r="G401" s="24"/>
      <c r="H401" s="23"/>
      <c r="I401" s="24"/>
      <c r="J401" s="24"/>
      <c r="K401" s="24"/>
    </row>
    <row r="402" spans="1:11" x14ac:dyDescent="0.2">
      <c r="A402" s="37"/>
      <c r="B402" s="20"/>
      <c r="C402" s="34"/>
      <c r="D402" s="21"/>
      <c r="E402" s="27"/>
      <c r="F402" s="22"/>
      <c r="G402" s="24"/>
      <c r="H402" s="23"/>
      <c r="I402" s="24"/>
      <c r="J402" s="24"/>
      <c r="K402" s="24"/>
    </row>
    <row r="403" spans="1:11" x14ac:dyDescent="0.2">
      <c r="A403" s="37"/>
      <c r="B403" s="20"/>
      <c r="C403" s="34"/>
      <c r="D403" s="21"/>
      <c r="E403" s="27"/>
      <c r="F403" s="22"/>
      <c r="G403" s="24"/>
      <c r="H403" s="23"/>
      <c r="I403" s="24"/>
      <c r="J403" s="24"/>
      <c r="K403" s="24"/>
    </row>
    <row r="404" spans="1:11" x14ac:dyDescent="0.2">
      <c r="A404" s="37"/>
      <c r="B404" s="20"/>
      <c r="C404" s="34"/>
      <c r="D404" s="21"/>
      <c r="E404" s="27"/>
      <c r="F404" s="22"/>
      <c r="G404" s="24"/>
      <c r="H404" s="23"/>
      <c r="I404" s="24"/>
      <c r="J404" s="24"/>
      <c r="K404" s="24"/>
    </row>
    <row r="405" spans="1:11" x14ac:dyDescent="0.2">
      <c r="A405" s="37"/>
      <c r="B405" s="20"/>
      <c r="C405" s="34"/>
      <c r="D405" s="21"/>
      <c r="E405" s="27"/>
      <c r="F405" s="22"/>
      <c r="G405" s="24"/>
      <c r="H405" s="23"/>
      <c r="I405" s="24"/>
      <c r="J405" s="24"/>
      <c r="K405" s="24"/>
    </row>
  </sheetData>
  <autoFilter ref="A6:K299"/>
  <mergeCells count="18">
    <mergeCell ref="H188:K188"/>
    <mergeCell ref="H165:K165"/>
    <mergeCell ref="H302:J302"/>
    <mergeCell ref="H5:K5"/>
    <mergeCell ref="H294:K294"/>
    <mergeCell ref="H282:K282"/>
    <mergeCell ref="H267:K267"/>
    <mergeCell ref="H259:K259"/>
    <mergeCell ref="H251:K251"/>
    <mergeCell ref="H238:K238"/>
    <mergeCell ref="H230:K230"/>
    <mergeCell ref="H221:K221"/>
    <mergeCell ref="H215:K215"/>
    <mergeCell ref="H198:K198"/>
    <mergeCell ref="H194:K194"/>
    <mergeCell ref="H212:K212"/>
    <mergeCell ref="H181:K181"/>
    <mergeCell ref="H243:K243"/>
  </mergeCells>
  <phoneticPr fontId="1" type="noConversion"/>
  <pageMargins left="0.78740157480314965" right="0.78740157480314965" top="0.98425196850393704" bottom="0.98425196850393704" header="0.51181102362204722" footer="0.51181102362204722"/>
  <pageSetup paperSize="9" scale="37" fitToHeight="1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7"/>
  <sheetViews>
    <sheetView topLeftCell="A307" zoomScaleNormal="100" workbookViewId="0">
      <selection activeCell="D320" sqref="D320:D323"/>
    </sheetView>
  </sheetViews>
  <sheetFormatPr defaultRowHeight="12.75" x14ac:dyDescent="0.2"/>
  <cols>
    <col min="1" max="1" width="4.42578125" style="228" customWidth="1"/>
    <col min="2" max="2" width="5.42578125" style="234" customWidth="1"/>
    <col min="3" max="3" width="74.7109375" style="230" customWidth="1"/>
    <col min="4" max="4" width="18" style="231" customWidth="1"/>
    <col min="5" max="5" width="18.42578125" style="232" customWidth="1"/>
    <col min="6" max="6" width="14.42578125" style="233" customWidth="1"/>
    <col min="7" max="7" width="12.140625" style="233" bestFit="1" customWidth="1"/>
    <col min="8" max="16384" width="9.140625" style="234"/>
  </cols>
  <sheetData>
    <row r="1" spans="1:7" x14ac:dyDescent="0.2">
      <c r="B1" s="229" t="s">
        <v>999</v>
      </c>
    </row>
    <row r="3" spans="1:7" s="240" customFormat="1" ht="36" x14ac:dyDescent="0.25">
      <c r="A3" s="235"/>
      <c r="B3" s="236" t="s">
        <v>85</v>
      </c>
      <c r="C3" s="236"/>
      <c r="D3" s="237"/>
      <c r="E3" s="238"/>
      <c r="F3" s="239"/>
      <c r="G3" s="239"/>
    </row>
    <row r="4" spans="1:7" ht="12" customHeight="1" thickBot="1" x14ac:dyDescent="0.25"/>
    <row r="5" spans="1:7" s="242" customFormat="1" x14ac:dyDescent="0.2">
      <c r="A5" s="228"/>
      <c r="B5" s="391" t="s">
        <v>91</v>
      </c>
      <c r="C5" s="262" t="str">
        <f>'Zakładka nr 1'!C5</f>
        <v>Urząd Miejski</v>
      </c>
      <c r="D5" s="263"/>
      <c r="E5" s="264"/>
      <c r="F5" s="241"/>
      <c r="G5" s="241"/>
    </row>
    <row r="6" spans="1:7" s="245" customFormat="1" ht="13.5" thickBot="1" x14ac:dyDescent="0.25">
      <c r="A6" s="243"/>
      <c r="B6" s="281" t="s">
        <v>0</v>
      </c>
      <c r="C6" s="282" t="s">
        <v>1</v>
      </c>
      <c r="D6" s="283" t="s">
        <v>75</v>
      </c>
      <c r="E6" s="284" t="s">
        <v>137</v>
      </c>
      <c r="F6" s="244"/>
      <c r="G6" s="244"/>
    </row>
    <row r="7" spans="1:7" x14ac:dyDescent="0.2">
      <c r="A7" s="228" t="s">
        <v>851</v>
      </c>
      <c r="B7" s="265" t="s">
        <v>3</v>
      </c>
      <c r="C7" s="266" t="s">
        <v>697</v>
      </c>
      <c r="D7" s="267">
        <v>4980</v>
      </c>
      <c r="E7" s="268">
        <v>2010</v>
      </c>
      <c r="F7" s="246" t="str">
        <f t="shared" ref="F7:F38" si="0">IF(E7&gt;=2010,"NOWY","STARY")</f>
        <v>NOWY</v>
      </c>
      <c r="G7" s="241"/>
    </row>
    <row r="8" spans="1:7" s="242" customFormat="1" x14ac:dyDescent="0.2">
      <c r="A8" s="228" t="s">
        <v>851</v>
      </c>
      <c r="B8" s="265" t="s">
        <v>4</v>
      </c>
      <c r="C8" s="269" t="s">
        <v>698</v>
      </c>
      <c r="D8" s="270">
        <v>14864.55</v>
      </c>
      <c r="E8" s="271">
        <v>2012</v>
      </c>
      <c r="F8" s="246" t="str">
        <f t="shared" si="0"/>
        <v>NOWY</v>
      </c>
      <c r="G8" s="241"/>
    </row>
    <row r="9" spans="1:7" x14ac:dyDescent="0.2">
      <c r="A9" s="228" t="s">
        <v>851</v>
      </c>
      <c r="B9" s="265" t="s">
        <v>5</v>
      </c>
      <c r="C9" s="269" t="s">
        <v>699</v>
      </c>
      <c r="D9" s="270">
        <v>106357.89</v>
      </c>
      <c r="E9" s="271">
        <v>2014</v>
      </c>
      <c r="F9" s="246" t="str">
        <f t="shared" si="0"/>
        <v>NOWY</v>
      </c>
      <c r="G9" s="241"/>
    </row>
    <row r="10" spans="1:7" x14ac:dyDescent="0.2">
      <c r="A10" s="228" t="s">
        <v>851</v>
      </c>
      <c r="B10" s="265" t="s">
        <v>6</v>
      </c>
      <c r="C10" s="269" t="s">
        <v>700</v>
      </c>
      <c r="D10" s="270">
        <v>4681.37</v>
      </c>
      <c r="E10" s="271">
        <v>2012</v>
      </c>
      <c r="F10" s="246" t="str">
        <f t="shared" si="0"/>
        <v>NOWY</v>
      </c>
      <c r="G10" s="241"/>
    </row>
    <row r="11" spans="1:7" x14ac:dyDescent="0.2">
      <c r="A11" s="228" t="s">
        <v>851</v>
      </c>
      <c r="B11" s="265" t="s">
        <v>7</v>
      </c>
      <c r="C11" s="269" t="s">
        <v>701</v>
      </c>
      <c r="D11" s="270">
        <v>23998.76</v>
      </c>
      <c r="E11" s="271">
        <v>2010</v>
      </c>
      <c r="F11" s="246" t="str">
        <f t="shared" si="0"/>
        <v>NOWY</v>
      </c>
      <c r="G11" s="241"/>
    </row>
    <row r="12" spans="1:7" x14ac:dyDescent="0.2">
      <c r="A12" s="228" t="s">
        <v>851</v>
      </c>
      <c r="B12" s="265" t="s">
        <v>8</v>
      </c>
      <c r="C12" s="269" t="s">
        <v>1001</v>
      </c>
      <c r="D12" s="270">
        <v>162129.37</v>
      </c>
      <c r="E12" s="271">
        <v>2014</v>
      </c>
      <c r="F12" s="246" t="str">
        <f t="shared" si="0"/>
        <v>NOWY</v>
      </c>
      <c r="G12" s="241"/>
    </row>
    <row r="13" spans="1:7" x14ac:dyDescent="0.2">
      <c r="A13" s="228" t="s">
        <v>851</v>
      </c>
      <c r="B13" s="265" t="s">
        <v>10</v>
      </c>
      <c r="C13" s="269" t="s">
        <v>209</v>
      </c>
      <c r="D13" s="270">
        <v>1655</v>
      </c>
      <c r="E13" s="271">
        <v>2014</v>
      </c>
      <c r="F13" s="246" t="str">
        <f t="shared" si="0"/>
        <v>NOWY</v>
      </c>
      <c r="G13" s="241"/>
    </row>
    <row r="14" spans="1:7" x14ac:dyDescent="0.2">
      <c r="A14" s="228" t="s">
        <v>851</v>
      </c>
      <c r="B14" s="265" t="s">
        <v>11</v>
      </c>
      <c r="C14" s="269" t="s">
        <v>702</v>
      </c>
      <c r="D14" s="270">
        <v>989.01</v>
      </c>
      <c r="E14" s="271">
        <v>2015</v>
      </c>
      <c r="F14" s="246" t="str">
        <f t="shared" si="0"/>
        <v>NOWY</v>
      </c>
      <c r="G14" s="241"/>
    </row>
    <row r="15" spans="1:7" x14ac:dyDescent="0.2">
      <c r="A15" s="228" t="s">
        <v>851</v>
      </c>
      <c r="B15" s="265" t="s">
        <v>12</v>
      </c>
      <c r="C15" s="269" t="s">
        <v>703</v>
      </c>
      <c r="D15" s="270">
        <v>1789.99</v>
      </c>
      <c r="E15" s="271">
        <v>2014</v>
      </c>
      <c r="F15" s="246" t="str">
        <f t="shared" si="0"/>
        <v>NOWY</v>
      </c>
      <c r="G15" s="241"/>
    </row>
    <row r="16" spans="1:7" x14ac:dyDescent="0.2">
      <c r="A16" s="228" t="s">
        <v>851</v>
      </c>
      <c r="B16" s="265" t="s">
        <v>13</v>
      </c>
      <c r="C16" s="269" t="s">
        <v>704</v>
      </c>
      <c r="D16" s="270">
        <v>1895</v>
      </c>
      <c r="E16" s="271">
        <v>2013</v>
      </c>
      <c r="F16" s="246" t="str">
        <f t="shared" si="0"/>
        <v>NOWY</v>
      </c>
      <c r="G16" s="241"/>
    </row>
    <row r="17" spans="1:7" x14ac:dyDescent="0.2">
      <c r="A17" s="228" t="s">
        <v>851</v>
      </c>
      <c r="B17" s="265" t="s">
        <v>14</v>
      </c>
      <c r="C17" s="269" t="s">
        <v>705</v>
      </c>
      <c r="D17" s="270">
        <v>2610.06</v>
      </c>
      <c r="E17" s="271">
        <v>2014</v>
      </c>
      <c r="F17" s="246" t="str">
        <f t="shared" si="0"/>
        <v>NOWY</v>
      </c>
      <c r="G17" s="241"/>
    </row>
    <row r="18" spans="1:7" x14ac:dyDescent="0.2">
      <c r="A18" s="228" t="s">
        <v>851</v>
      </c>
      <c r="B18" s="265" t="s">
        <v>15</v>
      </c>
      <c r="C18" s="269" t="s">
        <v>706</v>
      </c>
      <c r="D18" s="270">
        <v>720</v>
      </c>
      <c r="E18" s="271">
        <v>2014</v>
      </c>
      <c r="F18" s="246" t="str">
        <f t="shared" si="0"/>
        <v>NOWY</v>
      </c>
      <c r="G18" s="241"/>
    </row>
    <row r="19" spans="1:7" x14ac:dyDescent="0.2">
      <c r="A19" s="228" t="s">
        <v>851</v>
      </c>
      <c r="B19" s="265" t="s">
        <v>16</v>
      </c>
      <c r="C19" s="269" t="s">
        <v>707</v>
      </c>
      <c r="D19" s="270">
        <v>539.99</v>
      </c>
      <c r="E19" s="271">
        <v>2012</v>
      </c>
      <c r="F19" s="246" t="str">
        <f t="shared" si="0"/>
        <v>NOWY</v>
      </c>
      <c r="G19" s="241"/>
    </row>
    <row r="20" spans="1:7" x14ac:dyDescent="0.2">
      <c r="A20" s="228" t="s">
        <v>851</v>
      </c>
      <c r="B20" s="265" t="s">
        <v>17</v>
      </c>
      <c r="C20" s="269" t="s">
        <v>707</v>
      </c>
      <c r="D20" s="270">
        <v>2583</v>
      </c>
      <c r="E20" s="271">
        <v>2016</v>
      </c>
      <c r="F20" s="246" t="str">
        <f t="shared" si="0"/>
        <v>NOWY</v>
      </c>
      <c r="G20" s="241"/>
    </row>
    <row r="21" spans="1:7" x14ac:dyDescent="0.2">
      <c r="A21" s="228" t="s">
        <v>851</v>
      </c>
      <c r="B21" s="265" t="s">
        <v>18</v>
      </c>
      <c r="C21" s="269" t="s">
        <v>708</v>
      </c>
      <c r="D21" s="270">
        <v>725.7</v>
      </c>
      <c r="E21" s="271">
        <v>2016</v>
      </c>
      <c r="F21" s="246" t="str">
        <f t="shared" si="0"/>
        <v>NOWY</v>
      </c>
      <c r="G21" s="241"/>
    </row>
    <row r="22" spans="1:7" x14ac:dyDescent="0.2">
      <c r="A22" s="228" t="s">
        <v>851</v>
      </c>
      <c r="B22" s="265" t="s">
        <v>19</v>
      </c>
      <c r="C22" s="269" t="s">
        <v>709</v>
      </c>
      <c r="D22" s="270">
        <v>590.4</v>
      </c>
      <c r="E22" s="271">
        <v>2015</v>
      </c>
      <c r="F22" s="246" t="str">
        <f t="shared" si="0"/>
        <v>NOWY</v>
      </c>
      <c r="G22" s="241"/>
    </row>
    <row r="23" spans="1:7" x14ac:dyDescent="0.2">
      <c r="A23" s="228" t="s">
        <v>851</v>
      </c>
      <c r="B23" s="265" t="s">
        <v>20</v>
      </c>
      <c r="C23" s="269" t="s">
        <v>709</v>
      </c>
      <c r="D23" s="270">
        <v>1353</v>
      </c>
      <c r="E23" s="271">
        <v>2016</v>
      </c>
      <c r="F23" s="246" t="str">
        <f t="shared" si="0"/>
        <v>NOWY</v>
      </c>
      <c r="G23" s="241"/>
    </row>
    <row r="24" spans="1:7" x14ac:dyDescent="0.2">
      <c r="A24" s="228" t="s">
        <v>851</v>
      </c>
      <c r="B24" s="265" t="s">
        <v>21</v>
      </c>
      <c r="C24" s="269" t="s">
        <v>710</v>
      </c>
      <c r="D24" s="270">
        <v>612.54</v>
      </c>
      <c r="E24" s="271">
        <v>2016</v>
      </c>
      <c r="F24" s="246" t="str">
        <f t="shared" si="0"/>
        <v>NOWY</v>
      </c>
      <c r="G24" s="241"/>
    </row>
    <row r="25" spans="1:7" x14ac:dyDescent="0.2">
      <c r="A25" s="228" t="s">
        <v>851</v>
      </c>
      <c r="B25" s="265" t="s">
        <v>22</v>
      </c>
      <c r="C25" s="269" t="s">
        <v>711</v>
      </c>
      <c r="D25" s="270">
        <v>630</v>
      </c>
      <c r="E25" s="271">
        <v>2013</v>
      </c>
      <c r="F25" s="246" t="str">
        <f t="shared" si="0"/>
        <v>NOWY</v>
      </c>
      <c r="G25" s="241"/>
    </row>
    <row r="26" spans="1:7" x14ac:dyDescent="0.2">
      <c r="A26" s="228" t="s">
        <v>851</v>
      </c>
      <c r="B26" s="265" t="s">
        <v>23</v>
      </c>
      <c r="C26" s="269" t="s">
        <v>712</v>
      </c>
      <c r="D26" s="270">
        <v>2644.5</v>
      </c>
      <c r="E26" s="271">
        <v>2012</v>
      </c>
      <c r="F26" s="246" t="str">
        <f t="shared" si="0"/>
        <v>NOWY</v>
      </c>
      <c r="G26" s="241"/>
    </row>
    <row r="27" spans="1:7" x14ac:dyDescent="0.2">
      <c r="A27" s="228" t="s">
        <v>851</v>
      </c>
      <c r="B27" s="265" t="s">
        <v>24</v>
      </c>
      <c r="C27" s="269" t="s">
        <v>184</v>
      </c>
      <c r="D27" s="270">
        <v>2715.31</v>
      </c>
      <c r="E27" s="271">
        <v>2015</v>
      </c>
      <c r="F27" s="246" t="str">
        <f t="shared" si="0"/>
        <v>NOWY</v>
      </c>
      <c r="G27" s="241"/>
    </row>
    <row r="28" spans="1:7" x14ac:dyDescent="0.2">
      <c r="A28" s="228" t="s">
        <v>851</v>
      </c>
      <c r="B28" s="265" t="s">
        <v>25</v>
      </c>
      <c r="C28" s="269" t="s">
        <v>713</v>
      </c>
      <c r="D28" s="270">
        <v>3247.2</v>
      </c>
      <c r="E28" s="271">
        <v>2013</v>
      </c>
      <c r="F28" s="246" t="str">
        <f t="shared" si="0"/>
        <v>NOWY</v>
      </c>
      <c r="G28" s="241"/>
    </row>
    <row r="29" spans="1:7" x14ac:dyDescent="0.2">
      <c r="A29" s="228" t="s">
        <v>851</v>
      </c>
      <c r="B29" s="265" t="s">
        <v>26</v>
      </c>
      <c r="C29" s="269" t="s">
        <v>714</v>
      </c>
      <c r="D29" s="270">
        <v>2376.56</v>
      </c>
      <c r="E29" s="271">
        <v>2011</v>
      </c>
      <c r="F29" s="246" t="str">
        <f t="shared" si="0"/>
        <v>NOWY</v>
      </c>
      <c r="G29" s="241"/>
    </row>
    <row r="30" spans="1:7" x14ac:dyDescent="0.2">
      <c r="A30" s="228" t="s">
        <v>851</v>
      </c>
      <c r="B30" s="265" t="s">
        <v>27</v>
      </c>
      <c r="C30" s="269" t="s">
        <v>715</v>
      </c>
      <c r="D30" s="270">
        <v>1830</v>
      </c>
      <c r="E30" s="271">
        <v>2010</v>
      </c>
      <c r="F30" s="246" t="str">
        <f t="shared" si="0"/>
        <v>NOWY</v>
      </c>
      <c r="G30" s="241"/>
    </row>
    <row r="31" spans="1:7" x14ac:dyDescent="0.2">
      <c r="A31" s="228" t="s">
        <v>851</v>
      </c>
      <c r="B31" s="265" t="s">
        <v>28</v>
      </c>
      <c r="C31" s="269" t="s">
        <v>716</v>
      </c>
      <c r="D31" s="270">
        <v>6996.24</v>
      </c>
      <c r="E31" s="271">
        <v>2014</v>
      </c>
      <c r="F31" s="246" t="str">
        <f t="shared" si="0"/>
        <v>NOWY</v>
      </c>
      <c r="G31" s="241"/>
    </row>
    <row r="32" spans="1:7" x14ac:dyDescent="0.2">
      <c r="A32" s="228" t="s">
        <v>851</v>
      </c>
      <c r="B32" s="265" t="s">
        <v>29</v>
      </c>
      <c r="C32" s="269" t="s">
        <v>717</v>
      </c>
      <c r="D32" s="270">
        <v>3150</v>
      </c>
      <c r="E32" s="271">
        <v>2017</v>
      </c>
      <c r="F32" s="246" t="str">
        <f t="shared" si="0"/>
        <v>NOWY</v>
      </c>
      <c r="G32" s="241"/>
    </row>
    <row r="33" spans="1:7" x14ac:dyDescent="0.2">
      <c r="A33" s="228" t="s">
        <v>860</v>
      </c>
      <c r="B33" s="265" t="s">
        <v>30</v>
      </c>
      <c r="C33" s="269" t="s">
        <v>718</v>
      </c>
      <c r="D33" s="270">
        <v>25278.74</v>
      </c>
      <c r="E33" s="271">
        <v>2014</v>
      </c>
      <c r="F33" s="246" t="str">
        <f t="shared" si="0"/>
        <v>NOWY</v>
      </c>
      <c r="G33" s="241"/>
    </row>
    <row r="34" spans="1:7" x14ac:dyDescent="0.2">
      <c r="A34" s="228" t="s">
        <v>860</v>
      </c>
      <c r="B34" s="265" t="s">
        <v>31</v>
      </c>
      <c r="C34" s="269" t="s">
        <v>719</v>
      </c>
      <c r="D34" s="270">
        <v>5814.11</v>
      </c>
      <c r="E34" s="271">
        <v>2014</v>
      </c>
      <c r="F34" s="246" t="str">
        <f t="shared" si="0"/>
        <v>NOWY</v>
      </c>
      <c r="G34" s="241"/>
    </row>
    <row r="35" spans="1:7" x14ac:dyDescent="0.2">
      <c r="A35" s="228" t="s">
        <v>860</v>
      </c>
      <c r="B35" s="265" t="s">
        <v>32</v>
      </c>
      <c r="C35" s="269" t="s">
        <v>720</v>
      </c>
      <c r="D35" s="270">
        <v>3493.2</v>
      </c>
      <c r="E35" s="271">
        <v>2015</v>
      </c>
      <c r="F35" s="246" t="str">
        <f t="shared" si="0"/>
        <v>NOWY</v>
      </c>
      <c r="G35" s="241"/>
    </row>
    <row r="36" spans="1:7" x14ac:dyDescent="0.2">
      <c r="A36" s="228" t="s">
        <v>860</v>
      </c>
      <c r="B36" s="265" t="s">
        <v>33</v>
      </c>
      <c r="C36" s="269" t="s">
        <v>721</v>
      </c>
      <c r="D36" s="270">
        <v>1291.5</v>
      </c>
      <c r="E36" s="271">
        <v>2014</v>
      </c>
      <c r="F36" s="246" t="str">
        <f t="shared" si="0"/>
        <v>NOWY</v>
      </c>
      <c r="G36" s="241"/>
    </row>
    <row r="37" spans="1:7" x14ac:dyDescent="0.2">
      <c r="A37" s="228" t="s">
        <v>861</v>
      </c>
      <c r="B37" s="265" t="s">
        <v>34</v>
      </c>
      <c r="C37" s="269" t="s">
        <v>722</v>
      </c>
      <c r="D37" s="270">
        <v>10578</v>
      </c>
      <c r="E37" s="271">
        <v>2011</v>
      </c>
      <c r="F37" s="246" t="str">
        <f t="shared" si="0"/>
        <v>NOWY</v>
      </c>
      <c r="G37" s="241"/>
    </row>
    <row r="38" spans="1:7" x14ac:dyDescent="0.2">
      <c r="A38" s="228" t="s">
        <v>853</v>
      </c>
      <c r="B38" s="265" t="s">
        <v>35</v>
      </c>
      <c r="C38" s="269" t="s">
        <v>724</v>
      </c>
      <c r="D38" s="270">
        <v>48733.83</v>
      </c>
      <c r="E38" s="271">
        <v>2014</v>
      </c>
      <c r="F38" s="246" t="str">
        <f t="shared" si="0"/>
        <v>NOWY</v>
      </c>
      <c r="G38" s="241"/>
    </row>
    <row r="39" spans="1:7" x14ac:dyDescent="0.2">
      <c r="A39" s="228" t="s">
        <v>853</v>
      </c>
      <c r="B39" s="265" t="s">
        <v>36</v>
      </c>
      <c r="C39" s="269" t="s">
        <v>725</v>
      </c>
      <c r="D39" s="270">
        <v>4882.93</v>
      </c>
      <c r="E39" s="271">
        <v>2014</v>
      </c>
      <c r="F39" s="246" t="str">
        <f t="shared" ref="F39:F70" si="1">IF(E39&gt;=2010,"NOWY","STARY")</f>
        <v>NOWY</v>
      </c>
      <c r="G39" s="241"/>
    </row>
    <row r="40" spans="1:7" x14ac:dyDescent="0.2">
      <c r="A40" s="228" t="s">
        <v>853</v>
      </c>
      <c r="B40" s="265" t="s">
        <v>37</v>
      </c>
      <c r="C40" s="269" t="s">
        <v>726</v>
      </c>
      <c r="D40" s="270">
        <v>8811.7199999999993</v>
      </c>
      <c r="E40" s="271">
        <v>2016</v>
      </c>
      <c r="F40" s="246" t="str">
        <f t="shared" si="1"/>
        <v>NOWY</v>
      </c>
      <c r="G40" s="241"/>
    </row>
    <row r="41" spans="1:7" x14ac:dyDescent="0.2">
      <c r="A41" s="228" t="s">
        <v>853</v>
      </c>
      <c r="B41" s="265" t="s">
        <v>38</v>
      </c>
      <c r="C41" s="269" t="s">
        <v>723</v>
      </c>
      <c r="D41" s="270">
        <v>29993.67</v>
      </c>
      <c r="E41" s="271">
        <v>2016</v>
      </c>
      <c r="F41" s="246" t="str">
        <f t="shared" si="1"/>
        <v>NOWY</v>
      </c>
      <c r="G41" s="241"/>
    </row>
    <row r="42" spans="1:7" x14ac:dyDescent="0.2">
      <c r="A42" s="228" t="s">
        <v>853</v>
      </c>
      <c r="B42" s="265" t="s">
        <v>39</v>
      </c>
      <c r="C42" s="269" t="s">
        <v>727</v>
      </c>
      <c r="D42" s="270">
        <v>1579.34</v>
      </c>
      <c r="E42" s="271">
        <v>2015</v>
      </c>
      <c r="F42" s="246" t="str">
        <f t="shared" si="1"/>
        <v>NOWY</v>
      </c>
      <c r="G42" s="241"/>
    </row>
    <row r="43" spans="1:7" x14ac:dyDescent="0.2">
      <c r="A43" s="228" t="s">
        <v>853</v>
      </c>
      <c r="B43" s="265" t="s">
        <v>40</v>
      </c>
      <c r="C43" s="269" t="s">
        <v>728</v>
      </c>
      <c r="D43" s="270">
        <v>4653.3900000000003</v>
      </c>
      <c r="E43" s="271">
        <v>2015</v>
      </c>
      <c r="F43" s="246" t="str">
        <f t="shared" si="1"/>
        <v>NOWY</v>
      </c>
      <c r="G43" s="241"/>
    </row>
    <row r="44" spans="1:7" x14ac:dyDescent="0.2">
      <c r="A44" s="228" t="s">
        <v>853</v>
      </c>
      <c r="B44" s="265" t="s">
        <v>41</v>
      </c>
      <c r="C44" s="269" t="s">
        <v>729</v>
      </c>
      <c r="D44" s="270">
        <v>769</v>
      </c>
      <c r="E44" s="271">
        <v>2012</v>
      </c>
      <c r="F44" s="246" t="str">
        <f t="shared" si="1"/>
        <v>NOWY</v>
      </c>
      <c r="G44" s="241"/>
    </row>
    <row r="45" spans="1:7" x14ac:dyDescent="0.2">
      <c r="A45" s="228" t="s">
        <v>853</v>
      </c>
      <c r="B45" s="265" t="s">
        <v>42</v>
      </c>
      <c r="C45" s="269" t="s">
        <v>730</v>
      </c>
      <c r="D45" s="270">
        <v>1476</v>
      </c>
      <c r="E45" s="271">
        <v>2015</v>
      </c>
      <c r="F45" s="246" t="str">
        <f t="shared" si="1"/>
        <v>NOWY</v>
      </c>
      <c r="G45" s="241"/>
    </row>
    <row r="46" spans="1:7" s="63" customFormat="1" x14ac:dyDescent="0.2">
      <c r="A46" s="228" t="s">
        <v>851</v>
      </c>
      <c r="B46" s="265" t="s">
        <v>43</v>
      </c>
      <c r="C46" s="269" t="s">
        <v>731</v>
      </c>
      <c r="D46" s="270">
        <v>33394.5</v>
      </c>
      <c r="E46" s="271">
        <v>2013</v>
      </c>
      <c r="F46" s="246" t="str">
        <f t="shared" si="1"/>
        <v>NOWY</v>
      </c>
      <c r="G46" s="241"/>
    </row>
    <row r="47" spans="1:7" s="63" customFormat="1" x14ac:dyDescent="0.2">
      <c r="A47" s="228" t="s">
        <v>853</v>
      </c>
      <c r="B47" s="265" t="s">
        <v>44</v>
      </c>
      <c r="C47" s="269" t="s">
        <v>732</v>
      </c>
      <c r="D47" s="270">
        <v>1617.15</v>
      </c>
      <c r="E47" s="271">
        <v>2014</v>
      </c>
      <c r="F47" s="246" t="str">
        <f t="shared" si="1"/>
        <v>NOWY</v>
      </c>
      <c r="G47" s="241"/>
    </row>
    <row r="48" spans="1:7" s="63" customFormat="1" x14ac:dyDescent="0.2">
      <c r="A48" s="228" t="s">
        <v>851</v>
      </c>
      <c r="B48" s="265" t="s">
        <v>45</v>
      </c>
      <c r="C48" s="269" t="s">
        <v>733</v>
      </c>
      <c r="D48" s="270">
        <v>153783.28</v>
      </c>
      <c r="E48" s="271">
        <v>2014</v>
      </c>
      <c r="F48" s="246" t="str">
        <f t="shared" si="1"/>
        <v>NOWY</v>
      </c>
      <c r="G48" s="241"/>
    </row>
    <row r="49" spans="1:7" s="63" customFormat="1" x14ac:dyDescent="0.2">
      <c r="A49" s="228" t="s">
        <v>851</v>
      </c>
      <c r="B49" s="265" t="s">
        <v>46</v>
      </c>
      <c r="C49" s="269" t="s">
        <v>734</v>
      </c>
      <c r="D49" s="270">
        <v>5912.93</v>
      </c>
      <c r="E49" s="271">
        <v>2014</v>
      </c>
      <c r="F49" s="246" t="str">
        <f t="shared" si="1"/>
        <v>NOWY</v>
      </c>
      <c r="G49" s="241"/>
    </row>
    <row r="50" spans="1:7" s="63" customFormat="1" x14ac:dyDescent="0.2">
      <c r="A50" s="228" t="s">
        <v>851</v>
      </c>
      <c r="B50" s="265" t="s">
        <v>47</v>
      </c>
      <c r="C50" s="269" t="s">
        <v>734</v>
      </c>
      <c r="D50" s="270">
        <v>5912.94</v>
      </c>
      <c r="E50" s="271">
        <v>2014</v>
      </c>
      <c r="F50" s="246" t="str">
        <f t="shared" si="1"/>
        <v>NOWY</v>
      </c>
      <c r="G50" s="241"/>
    </row>
    <row r="51" spans="1:7" s="63" customFormat="1" x14ac:dyDescent="0.2">
      <c r="A51" s="228" t="s">
        <v>851</v>
      </c>
      <c r="B51" s="265" t="s">
        <v>48</v>
      </c>
      <c r="C51" s="269" t="s">
        <v>735</v>
      </c>
      <c r="D51" s="270">
        <v>11234.58</v>
      </c>
      <c r="E51" s="271">
        <v>2014</v>
      </c>
      <c r="F51" s="246" t="str">
        <f t="shared" si="1"/>
        <v>NOWY</v>
      </c>
      <c r="G51" s="241"/>
    </row>
    <row r="52" spans="1:7" s="63" customFormat="1" x14ac:dyDescent="0.2">
      <c r="A52" s="228" t="s">
        <v>853</v>
      </c>
      <c r="B52" s="265" t="s">
        <v>49</v>
      </c>
      <c r="C52" s="269" t="s">
        <v>736</v>
      </c>
      <c r="D52" s="270">
        <v>4439.8500000000004</v>
      </c>
      <c r="E52" s="271">
        <v>2014</v>
      </c>
      <c r="F52" s="246" t="str">
        <f t="shared" si="1"/>
        <v>NOWY</v>
      </c>
      <c r="G52" s="241"/>
    </row>
    <row r="53" spans="1:7" s="63" customFormat="1" x14ac:dyDescent="0.2">
      <c r="A53" s="228" t="s">
        <v>853</v>
      </c>
      <c r="B53" s="265" t="s">
        <v>50</v>
      </c>
      <c r="C53" s="269" t="s">
        <v>736</v>
      </c>
      <c r="D53" s="270">
        <v>4439.8500000000004</v>
      </c>
      <c r="E53" s="271">
        <v>2014</v>
      </c>
      <c r="F53" s="246" t="str">
        <f t="shared" si="1"/>
        <v>NOWY</v>
      </c>
      <c r="G53" s="241"/>
    </row>
    <row r="54" spans="1:7" s="63" customFormat="1" x14ac:dyDescent="0.2">
      <c r="A54" s="228" t="s">
        <v>853</v>
      </c>
      <c r="B54" s="265" t="s">
        <v>69</v>
      </c>
      <c r="C54" s="269" t="s">
        <v>737</v>
      </c>
      <c r="D54" s="270">
        <v>17270.38</v>
      </c>
      <c r="E54" s="271">
        <v>2014</v>
      </c>
      <c r="F54" s="246" t="str">
        <f t="shared" si="1"/>
        <v>NOWY</v>
      </c>
      <c r="G54" s="241"/>
    </row>
    <row r="55" spans="1:7" s="63" customFormat="1" x14ac:dyDescent="0.2">
      <c r="A55" s="228" t="s">
        <v>853</v>
      </c>
      <c r="B55" s="265" t="s">
        <v>70</v>
      </c>
      <c r="C55" s="269" t="s">
        <v>737</v>
      </c>
      <c r="D55" s="270">
        <v>17270.38</v>
      </c>
      <c r="E55" s="271">
        <v>2014</v>
      </c>
      <c r="F55" s="246" t="str">
        <f t="shared" si="1"/>
        <v>NOWY</v>
      </c>
      <c r="G55" s="241"/>
    </row>
    <row r="56" spans="1:7" s="63" customFormat="1" x14ac:dyDescent="0.2">
      <c r="A56" s="228" t="s">
        <v>851</v>
      </c>
      <c r="B56" s="265" t="s">
        <v>71</v>
      </c>
      <c r="C56" s="269" t="s">
        <v>738</v>
      </c>
      <c r="D56" s="270">
        <v>7951.95</v>
      </c>
      <c r="E56" s="271">
        <v>2011</v>
      </c>
      <c r="F56" s="246" t="str">
        <f t="shared" si="1"/>
        <v>NOWY</v>
      </c>
      <c r="G56" s="241"/>
    </row>
    <row r="57" spans="1:7" s="63" customFormat="1" x14ac:dyDescent="0.2">
      <c r="A57" s="228" t="s">
        <v>851</v>
      </c>
      <c r="B57" s="265" t="s">
        <v>72</v>
      </c>
      <c r="C57" s="269" t="s">
        <v>739</v>
      </c>
      <c r="D57" s="270">
        <v>16555.8</v>
      </c>
      <c r="E57" s="271">
        <v>2016</v>
      </c>
      <c r="F57" s="246" t="str">
        <f t="shared" si="1"/>
        <v>NOWY</v>
      </c>
      <c r="G57" s="241"/>
    </row>
    <row r="58" spans="1:7" s="63" customFormat="1" x14ac:dyDescent="0.2">
      <c r="A58" s="228" t="s">
        <v>851</v>
      </c>
      <c r="B58" s="265" t="s">
        <v>73</v>
      </c>
      <c r="C58" s="269" t="s">
        <v>740</v>
      </c>
      <c r="D58" s="270">
        <v>73298.16</v>
      </c>
      <c r="E58" s="271">
        <v>2016</v>
      </c>
      <c r="F58" s="246" t="str">
        <f t="shared" si="1"/>
        <v>NOWY</v>
      </c>
      <c r="G58" s="241"/>
    </row>
    <row r="59" spans="1:7" s="63" customFormat="1" x14ac:dyDescent="0.2">
      <c r="A59" s="228" t="s">
        <v>854</v>
      </c>
      <c r="B59" s="265" t="s">
        <v>76</v>
      </c>
      <c r="C59" s="269" t="s">
        <v>741</v>
      </c>
      <c r="D59" s="270">
        <v>25463.72</v>
      </c>
      <c r="E59" s="271">
        <v>2014</v>
      </c>
      <c r="F59" s="246" t="str">
        <f t="shared" si="1"/>
        <v>NOWY</v>
      </c>
      <c r="G59" s="241"/>
    </row>
    <row r="60" spans="1:7" s="63" customFormat="1" x14ac:dyDescent="0.2">
      <c r="A60" s="228" t="s">
        <v>853</v>
      </c>
      <c r="B60" s="265" t="s">
        <v>77</v>
      </c>
      <c r="C60" s="269" t="s">
        <v>742</v>
      </c>
      <c r="D60" s="270">
        <v>12451.66</v>
      </c>
      <c r="E60" s="271">
        <v>2017</v>
      </c>
      <c r="F60" s="246" t="str">
        <f t="shared" si="1"/>
        <v>NOWY</v>
      </c>
      <c r="G60" s="241"/>
    </row>
    <row r="61" spans="1:7" s="63" customFormat="1" x14ac:dyDescent="0.2">
      <c r="A61" s="228" t="s">
        <v>854</v>
      </c>
      <c r="B61" s="265" t="s">
        <v>78</v>
      </c>
      <c r="C61" s="269" t="s">
        <v>743</v>
      </c>
      <c r="D61" s="270">
        <v>1967</v>
      </c>
      <c r="E61" s="271">
        <v>2013</v>
      </c>
      <c r="F61" s="246" t="str">
        <f t="shared" si="1"/>
        <v>NOWY</v>
      </c>
      <c r="G61" s="241"/>
    </row>
    <row r="62" spans="1:7" s="63" customFormat="1" x14ac:dyDescent="0.2">
      <c r="A62" s="228" t="s">
        <v>854</v>
      </c>
      <c r="B62" s="265" t="s">
        <v>79</v>
      </c>
      <c r="C62" s="269" t="s">
        <v>744</v>
      </c>
      <c r="D62" s="270">
        <v>1849.99</v>
      </c>
      <c r="E62" s="271">
        <v>2014</v>
      </c>
      <c r="F62" s="246" t="str">
        <f t="shared" si="1"/>
        <v>NOWY</v>
      </c>
      <c r="G62" s="241"/>
    </row>
    <row r="63" spans="1:7" s="63" customFormat="1" x14ac:dyDescent="0.2">
      <c r="A63" s="228" t="s">
        <v>854</v>
      </c>
      <c r="B63" s="265" t="s">
        <v>80</v>
      </c>
      <c r="C63" s="269" t="s">
        <v>745</v>
      </c>
      <c r="D63" s="270">
        <v>830</v>
      </c>
      <c r="E63" s="271">
        <v>2012</v>
      </c>
      <c r="F63" s="246" t="str">
        <f t="shared" si="1"/>
        <v>NOWY</v>
      </c>
      <c r="G63" s="241"/>
    </row>
    <row r="64" spans="1:7" s="63" customFormat="1" x14ac:dyDescent="0.2">
      <c r="A64" s="228" t="s">
        <v>854</v>
      </c>
      <c r="B64" s="265" t="s">
        <v>81</v>
      </c>
      <c r="C64" s="269" t="s">
        <v>746</v>
      </c>
      <c r="D64" s="270">
        <v>449</v>
      </c>
      <c r="E64" s="271">
        <v>2016</v>
      </c>
      <c r="F64" s="246" t="str">
        <f t="shared" si="1"/>
        <v>NOWY</v>
      </c>
      <c r="G64" s="241"/>
    </row>
    <row r="65" spans="1:7" s="63" customFormat="1" x14ac:dyDescent="0.2">
      <c r="A65" s="228" t="s">
        <v>854</v>
      </c>
      <c r="B65" s="265" t="s">
        <v>82</v>
      </c>
      <c r="C65" s="269" t="s">
        <v>747</v>
      </c>
      <c r="D65" s="270">
        <v>452</v>
      </c>
      <c r="E65" s="271">
        <v>2016</v>
      </c>
      <c r="F65" s="246" t="str">
        <f t="shared" si="1"/>
        <v>NOWY</v>
      </c>
      <c r="G65" s="241"/>
    </row>
    <row r="66" spans="1:7" s="63" customFormat="1" x14ac:dyDescent="0.2">
      <c r="A66" s="228" t="s">
        <v>854</v>
      </c>
      <c r="B66" s="265" t="s">
        <v>74</v>
      </c>
      <c r="C66" s="269" t="s">
        <v>748</v>
      </c>
      <c r="D66" s="270">
        <v>3191.85</v>
      </c>
      <c r="E66" s="271">
        <v>2011</v>
      </c>
      <c r="F66" s="246" t="str">
        <f t="shared" si="1"/>
        <v>NOWY</v>
      </c>
      <c r="G66" s="241"/>
    </row>
    <row r="67" spans="1:7" s="63" customFormat="1" x14ac:dyDescent="0.2">
      <c r="A67" s="228" t="s">
        <v>854</v>
      </c>
      <c r="B67" s="265" t="s">
        <v>196</v>
      </c>
      <c r="C67" s="269" t="s">
        <v>749</v>
      </c>
      <c r="D67" s="270">
        <v>3365.28</v>
      </c>
      <c r="E67" s="271">
        <v>2016</v>
      </c>
      <c r="F67" s="246" t="str">
        <f t="shared" si="1"/>
        <v>NOWY</v>
      </c>
      <c r="G67" s="241"/>
    </row>
    <row r="68" spans="1:7" s="63" customFormat="1" x14ac:dyDescent="0.2">
      <c r="A68" s="228" t="s">
        <v>854</v>
      </c>
      <c r="B68" s="265" t="s">
        <v>197</v>
      </c>
      <c r="C68" s="269" t="s">
        <v>749</v>
      </c>
      <c r="D68" s="270">
        <v>3490</v>
      </c>
      <c r="E68" s="271">
        <v>2016</v>
      </c>
      <c r="F68" s="246" t="str">
        <f t="shared" si="1"/>
        <v>NOWY</v>
      </c>
      <c r="G68" s="241"/>
    </row>
    <row r="69" spans="1:7" s="63" customFormat="1" x14ac:dyDescent="0.2">
      <c r="A69" s="228" t="s">
        <v>854</v>
      </c>
      <c r="B69" s="265" t="s">
        <v>198</v>
      </c>
      <c r="C69" s="269" t="s">
        <v>749</v>
      </c>
      <c r="D69" s="270">
        <v>2320</v>
      </c>
      <c r="E69" s="271">
        <v>2016</v>
      </c>
      <c r="F69" s="246" t="str">
        <f t="shared" si="1"/>
        <v>NOWY</v>
      </c>
      <c r="G69" s="241"/>
    </row>
    <row r="70" spans="1:7" x14ac:dyDescent="0.2">
      <c r="A70" s="228" t="s">
        <v>854</v>
      </c>
      <c r="B70" s="265" t="s">
        <v>199</v>
      </c>
      <c r="C70" s="269" t="s">
        <v>750</v>
      </c>
      <c r="D70" s="270">
        <v>2110</v>
      </c>
      <c r="E70" s="271">
        <v>2012</v>
      </c>
      <c r="F70" s="246" t="str">
        <f t="shared" si="1"/>
        <v>NOWY</v>
      </c>
      <c r="G70" s="241"/>
    </row>
    <row r="71" spans="1:7" x14ac:dyDescent="0.2">
      <c r="A71" s="228" t="s">
        <v>854</v>
      </c>
      <c r="B71" s="265" t="s">
        <v>200</v>
      </c>
      <c r="C71" s="269" t="s">
        <v>751</v>
      </c>
      <c r="D71" s="270">
        <v>2250</v>
      </c>
      <c r="E71" s="271">
        <v>2011</v>
      </c>
      <c r="F71" s="246" t="str">
        <f t="shared" ref="F71:F73" si="2">IF(E71&gt;=2010,"NOWY","STARY")</f>
        <v>NOWY</v>
      </c>
      <c r="G71" s="241"/>
    </row>
    <row r="72" spans="1:7" x14ac:dyDescent="0.2">
      <c r="A72" s="228" t="s">
        <v>854</v>
      </c>
      <c r="B72" s="265" t="s">
        <v>201</v>
      </c>
      <c r="C72" s="269" t="s">
        <v>752</v>
      </c>
      <c r="D72" s="270">
        <v>199</v>
      </c>
      <c r="E72" s="271">
        <v>2015</v>
      </c>
      <c r="F72" s="246" t="str">
        <f t="shared" si="2"/>
        <v>NOWY</v>
      </c>
      <c r="G72" s="241"/>
    </row>
    <row r="73" spans="1:7" ht="13.5" thickBot="1" x14ac:dyDescent="0.25">
      <c r="A73" s="228" t="s">
        <v>854</v>
      </c>
      <c r="B73" s="265" t="s">
        <v>202</v>
      </c>
      <c r="C73" s="272" t="s">
        <v>753</v>
      </c>
      <c r="D73" s="273">
        <v>960</v>
      </c>
      <c r="E73" s="274">
        <v>2015</v>
      </c>
      <c r="F73" s="246" t="str">
        <f t="shared" si="2"/>
        <v>NOWY</v>
      </c>
      <c r="G73" s="241"/>
    </row>
    <row r="74" spans="1:7" ht="13.5" thickBot="1" x14ac:dyDescent="0.25">
      <c r="B74" s="476" t="s">
        <v>890</v>
      </c>
      <c r="C74" s="480"/>
      <c r="D74" s="275">
        <f>SUM(D7:D73)</f>
        <v>918452.12</v>
      </c>
      <c r="E74" s="276"/>
      <c r="F74" s="246"/>
      <c r="G74" s="241"/>
    </row>
    <row r="75" spans="1:7" x14ac:dyDescent="0.2">
      <c r="B75" s="277" t="s">
        <v>92</v>
      </c>
      <c r="C75" s="278" t="s">
        <v>101</v>
      </c>
      <c r="D75" s="279"/>
      <c r="E75" s="280"/>
      <c r="F75" s="246"/>
      <c r="G75" s="241"/>
    </row>
    <row r="76" spans="1:7" ht="13.5" thickBot="1" x14ac:dyDescent="0.25">
      <c r="B76" s="281" t="s">
        <v>0</v>
      </c>
      <c r="C76" s="282" t="s">
        <v>1</v>
      </c>
      <c r="D76" s="283" t="s">
        <v>75</v>
      </c>
      <c r="E76" s="284" t="s">
        <v>137</v>
      </c>
      <c r="F76" s="246"/>
      <c r="G76" s="241"/>
    </row>
    <row r="77" spans="1:7" x14ac:dyDescent="0.2">
      <c r="A77" s="228" t="s">
        <v>851</v>
      </c>
      <c r="B77" s="265" t="s">
        <v>3</v>
      </c>
      <c r="C77" s="285" t="s">
        <v>142</v>
      </c>
      <c r="D77" s="267">
        <v>2608.9899999999998</v>
      </c>
      <c r="E77" s="268">
        <v>2015</v>
      </c>
      <c r="F77" s="246" t="str">
        <f t="shared" ref="F77:F92" si="3">IF(E77&gt;=2010,"NOWY","STARY")</f>
        <v>NOWY</v>
      </c>
      <c r="G77" s="241"/>
    </row>
    <row r="78" spans="1:7" x14ac:dyDescent="0.2">
      <c r="A78" s="228" t="s">
        <v>851</v>
      </c>
      <c r="B78" s="265" t="s">
        <v>4</v>
      </c>
      <c r="C78" s="269" t="s">
        <v>142</v>
      </c>
      <c r="D78" s="270">
        <v>2838.93</v>
      </c>
      <c r="E78" s="271">
        <v>2015</v>
      </c>
      <c r="F78" s="246" t="str">
        <f t="shared" si="3"/>
        <v>NOWY</v>
      </c>
      <c r="G78" s="241"/>
    </row>
    <row r="79" spans="1:7" x14ac:dyDescent="0.2">
      <c r="A79" s="228" t="s">
        <v>851</v>
      </c>
      <c r="B79" s="265" t="s">
        <v>5</v>
      </c>
      <c r="C79" s="269" t="s">
        <v>142</v>
      </c>
      <c r="D79" s="270">
        <v>3204.11</v>
      </c>
      <c r="E79" s="271">
        <v>2015</v>
      </c>
      <c r="F79" s="246" t="str">
        <f t="shared" si="3"/>
        <v>NOWY</v>
      </c>
      <c r="G79" s="241"/>
    </row>
    <row r="80" spans="1:7" x14ac:dyDescent="0.2">
      <c r="A80" s="228" t="s">
        <v>851</v>
      </c>
      <c r="B80" s="265" t="s">
        <v>6</v>
      </c>
      <c r="C80" s="269" t="s">
        <v>142</v>
      </c>
      <c r="D80" s="270">
        <v>2697</v>
      </c>
      <c r="E80" s="271">
        <v>2015</v>
      </c>
      <c r="F80" s="246" t="str">
        <f t="shared" si="3"/>
        <v>NOWY</v>
      </c>
      <c r="G80" s="241"/>
    </row>
    <row r="81" spans="1:7" x14ac:dyDescent="0.2">
      <c r="A81" s="228" t="s">
        <v>851</v>
      </c>
      <c r="B81" s="265" t="s">
        <v>7</v>
      </c>
      <c r="C81" s="269" t="s">
        <v>143</v>
      </c>
      <c r="D81" s="270">
        <v>340</v>
      </c>
      <c r="E81" s="271">
        <v>2011</v>
      </c>
      <c r="F81" s="246" t="str">
        <f t="shared" si="3"/>
        <v>NOWY</v>
      </c>
      <c r="G81" s="241"/>
    </row>
    <row r="82" spans="1:7" x14ac:dyDescent="0.2">
      <c r="A82" s="228" t="s">
        <v>851</v>
      </c>
      <c r="B82" s="265" t="s">
        <v>8</v>
      </c>
      <c r="C82" s="269" t="s">
        <v>139</v>
      </c>
      <c r="D82" s="270">
        <v>1325.01</v>
      </c>
      <c r="E82" s="271">
        <v>2010</v>
      </c>
      <c r="F82" s="246" t="str">
        <f t="shared" si="3"/>
        <v>NOWY</v>
      </c>
      <c r="G82" s="241"/>
    </row>
    <row r="83" spans="1:7" x14ac:dyDescent="0.2">
      <c r="A83" s="228" t="s">
        <v>851</v>
      </c>
      <c r="B83" s="265" t="s">
        <v>10</v>
      </c>
      <c r="C83" s="269" t="s">
        <v>140</v>
      </c>
      <c r="D83" s="270">
        <v>409</v>
      </c>
      <c r="E83" s="271">
        <v>2016</v>
      </c>
      <c r="F83" s="246" t="str">
        <f t="shared" si="3"/>
        <v>NOWY</v>
      </c>
      <c r="G83" s="241"/>
    </row>
    <row r="84" spans="1:7" x14ac:dyDescent="0.2">
      <c r="A84" s="228" t="s">
        <v>851</v>
      </c>
      <c r="B84" s="265" t="s">
        <v>11</v>
      </c>
      <c r="C84" s="269" t="s">
        <v>141</v>
      </c>
      <c r="D84" s="270">
        <v>440.01</v>
      </c>
      <c r="E84" s="271">
        <v>2010</v>
      </c>
      <c r="F84" s="246" t="str">
        <f t="shared" si="3"/>
        <v>NOWY</v>
      </c>
      <c r="G84" s="241"/>
    </row>
    <row r="85" spans="1:7" x14ac:dyDescent="0.2">
      <c r="A85" s="228" t="s">
        <v>851</v>
      </c>
      <c r="B85" s="265" t="s">
        <v>12</v>
      </c>
      <c r="C85" s="269" t="s">
        <v>145</v>
      </c>
      <c r="D85" s="270">
        <v>900</v>
      </c>
      <c r="E85" s="271">
        <v>2014</v>
      </c>
      <c r="F85" s="246" t="str">
        <f t="shared" si="3"/>
        <v>NOWY</v>
      </c>
      <c r="G85" s="241"/>
    </row>
    <row r="86" spans="1:7" x14ac:dyDescent="0.2">
      <c r="A86" s="228" t="s">
        <v>853</v>
      </c>
      <c r="B86" s="265" t="s">
        <v>13</v>
      </c>
      <c r="C86" s="269" t="s">
        <v>146</v>
      </c>
      <c r="D86" s="270">
        <v>10510.35</v>
      </c>
      <c r="E86" s="271">
        <v>2011</v>
      </c>
      <c r="F86" s="246" t="str">
        <f t="shared" si="3"/>
        <v>NOWY</v>
      </c>
      <c r="G86" s="241"/>
    </row>
    <row r="87" spans="1:7" x14ac:dyDescent="0.2">
      <c r="A87" s="228" t="s">
        <v>853</v>
      </c>
      <c r="B87" s="265" t="s">
        <v>14</v>
      </c>
      <c r="C87" s="269" t="s">
        <v>147</v>
      </c>
      <c r="D87" s="270">
        <v>65190</v>
      </c>
      <c r="E87" s="271">
        <v>2013</v>
      </c>
      <c r="F87" s="246" t="str">
        <f t="shared" si="3"/>
        <v>NOWY</v>
      </c>
      <c r="G87" s="241"/>
    </row>
    <row r="88" spans="1:7" x14ac:dyDescent="0.2">
      <c r="A88" s="228" t="s">
        <v>851</v>
      </c>
      <c r="B88" s="265" t="s">
        <v>15</v>
      </c>
      <c r="C88" s="269" t="s">
        <v>148</v>
      </c>
      <c r="D88" s="270">
        <v>3606.61</v>
      </c>
      <c r="E88" s="271">
        <v>2011</v>
      </c>
      <c r="F88" s="246" t="str">
        <f t="shared" si="3"/>
        <v>NOWY</v>
      </c>
      <c r="G88" s="241"/>
    </row>
    <row r="89" spans="1:7" x14ac:dyDescent="0.2">
      <c r="A89" s="228" t="s">
        <v>854</v>
      </c>
      <c r="B89" s="265" t="s">
        <v>16</v>
      </c>
      <c r="C89" s="286" t="s">
        <v>149</v>
      </c>
      <c r="D89" s="270">
        <v>2049</v>
      </c>
      <c r="E89" s="271">
        <v>2016</v>
      </c>
      <c r="F89" s="246" t="str">
        <f t="shared" si="3"/>
        <v>NOWY</v>
      </c>
      <c r="G89" s="241"/>
    </row>
    <row r="90" spans="1:7" x14ac:dyDescent="0.2">
      <c r="A90" s="228" t="s">
        <v>854</v>
      </c>
      <c r="B90" s="265" t="s">
        <v>17</v>
      </c>
      <c r="C90" s="286" t="s">
        <v>150</v>
      </c>
      <c r="D90" s="270">
        <v>1899</v>
      </c>
      <c r="E90" s="271">
        <v>2013</v>
      </c>
      <c r="F90" s="246" t="str">
        <f t="shared" si="3"/>
        <v>NOWY</v>
      </c>
      <c r="G90" s="241"/>
    </row>
    <row r="91" spans="1:7" x14ac:dyDescent="0.2">
      <c r="A91" s="228" t="s">
        <v>854</v>
      </c>
      <c r="B91" s="265" t="s">
        <v>18</v>
      </c>
      <c r="C91" s="286" t="s">
        <v>151</v>
      </c>
      <c r="D91" s="270" t="s">
        <v>153</v>
      </c>
      <c r="E91" s="271">
        <v>2013</v>
      </c>
      <c r="F91" s="246" t="str">
        <f t="shared" si="3"/>
        <v>NOWY</v>
      </c>
      <c r="G91" s="241"/>
    </row>
    <row r="92" spans="1:7" ht="13.5" thickBot="1" x14ac:dyDescent="0.25">
      <c r="A92" s="228" t="s">
        <v>854</v>
      </c>
      <c r="B92" s="265" t="s">
        <v>19</v>
      </c>
      <c r="C92" s="287" t="s">
        <v>152</v>
      </c>
      <c r="D92" s="273" t="s">
        <v>154</v>
      </c>
      <c r="E92" s="274">
        <v>2010</v>
      </c>
      <c r="F92" s="246" t="str">
        <f t="shared" si="3"/>
        <v>NOWY</v>
      </c>
      <c r="G92" s="241"/>
    </row>
    <row r="93" spans="1:7" ht="13.5" thickBot="1" x14ac:dyDescent="0.25">
      <c r="B93" s="476" t="s">
        <v>890</v>
      </c>
      <c r="C93" s="480"/>
      <c r="D93" s="275">
        <f>SUM(D77:D92)</f>
        <v>98018.01</v>
      </c>
      <c r="E93" s="276"/>
      <c r="F93" s="246"/>
      <c r="G93" s="241"/>
    </row>
    <row r="94" spans="1:7" x14ac:dyDescent="0.2">
      <c r="B94" s="288" t="s">
        <v>100</v>
      </c>
      <c r="C94" s="289" t="s">
        <v>103</v>
      </c>
      <c r="D94" s="290"/>
      <c r="E94" s="291"/>
      <c r="F94" s="246"/>
      <c r="G94" s="241"/>
    </row>
    <row r="95" spans="1:7" ht="13.5" thickBot="1" x14ac:dyDescent="0.25">
      <c r="B95" s="281" t="s">
        <v>0</v>
      </c>
      <c r="C95" s="282" t="s">
        <v>1</v>
      </c>
      <c r="D95" s="283" t="s">
        <v>75</v>
      </c>
      <c r="E95" s="284" t="s">
        <v>137</v>
      </c>
      <c r="F95" s="246"/>
      <c r="G95" s="241"/>
    </row>
    <row r="96" spans="1:7" s="63" customFormat="1" x14ac:dyDescent="0.2">
      <c r="A96" s="228" t="s">
        <v>854</v>
      </c>
      <c r="B96" s="292" t="s">
        <v>3</v>
      </c>
      <c r="C96" s="293" t="s">
        <v>157</v>
      </c>
      <c r="D96" s="294">
        <v>1653.66</v>
      </c>
      <c r="E96" s="295">
        <v>2012</v>
      </c>
      <c r="F96" s="246" t="str">
        <f t="shared" ref="F96:F114" si="4">IF(E96&gt;=2010,"NOWY","STARY")</f>
        <v>NOWY</v>
      </c>
      <c r="G96" s="241"/>
    </row>
    <row r="97" spans="1:7" s="63" customFormat="1" x14ac:dyDescent="0.2">
      <c r="A97" s="228" t="s">
        <v>851</v>
      </c>
      <c r="B97" s="296" t="s">
        <v>4</v>
      </c>
      <c r="C97" s="297" t="s">
        <v>158</v>
      </c>
      <c r="D97" s="270">
        <v>1349.59</v>
      </c>
      <c r="E97" s="271">
        <v>2011</v>
      </c>
      <c r="F97" s="246" t="str">
        <f t="shared" si="4"/>
        <v>NOWY</v>
      </c>
      <c r="G97" s="241"/>
    </row>
    <row r="98" spans="1:7" s="63" customFormat="1" x14ac:dyDescent="0.2">
      <c r="A98" s="228" t="s">
        <v>860</v>
      </c>
      <c r="B98" s="296" t="s">
        <v>5</v>
      </c>
      <c r="C98" s="269" t="s">
        <v>159</v>
      </c>
      <c r="D98" s="270">
        <v>3392</v>
      </c>
      <c r="E98" s="271">
        <v>2016</v>
      </c>
      <c r="F98" s="246" t="str">
        <f t="shared" si="4"/>
        <v>NOWY</v>
      </c>
      <c r="G98" s="241"/>
    </row>
    <row r="99" spans="1:7" s="63" customFormat="1" x14ac:dyDescent="0.2">
      <c r="A99" s="228" t="s">
        <v>860</v>
      </c>
      <c r="B99" s="296" t="s">
        <v>6</v>
      </c>
      <c r="C99" s="269" t="s">
        <v>160</v>
      </c>
      <c r="D99" s="270">
        <v>703.25</v>
      </c>
      <c r="E99" s="271">
        <v>2012</v>
      </c>
      <c r="F99" s="246" t="str">
        <f t="shared" si="4"/>
        <v>NOWY</v>
      </c>
      <c r="G99" s="241"/>
    </row>
    <row r="100" spans="1:7" s="63" customFormat="1" x14ac:dyDescent="0.2">
      <c r="A100" s="228" t="s">
        <v>860</v>
      </c>
      <c r="B100" s="296" t="s">
        <v>7</v>
      </c>
      <c r="C100" s="269" t="s">
        <v>160</v>
      </c>
      <c r="D100" s="270">
        <v>839</v>
      </c>
      <c r="E100" s="271">
        <v>2012</v>
      </c>
      <c r="F100" s="246" t="str">
        <f t="shared" si="4"/>
        <v>NOWY</v>
      </c>
      <c r="G100" s="241"/>
    </row>
    <row r="101" spans="1:7" s="63" customFormat="1" x14ac:dyDescent="0.2">
      <c r="A101" s="228" t="s">
        <v>854</v>
      </c>
      <c r="B101" s="296" t="s">
        <v>8</v>
      </c>
      <c r="C101" s="269" t="s">
        <v>161</v>
      </c>
      <c r="D101" s="298">
        <v>6081.3</v>
      </c>
      <c r="E101" s="271">
        <v>2014</v>
      </c>
      <c r="F101" s="246" t="str">
        <f t="shared" si="4"/>
        <v>NOWY</v>
      </c>
      <c r="G101" s="241"/>
    </row>
    <row r="102" spans="1:7" s="63" customFormat="1" x14ac:dyDescent="0.2">
      <c r="A102" s="228" t="s">
        <v>854</v>
      </c>
      <c r="B102" s="296" t="s">
        <v>10</v>
      </c>
      <c r="C102" s="269" t="s">
        <v>162</v>
      </c>
      <c r="D102" s="298">
        <v>1656.91</v>
      </c>
      <c r="E102" s="271">
        <v>2014</v>
      </c>
      <c r="F102" s="246" t="str">
        <f t="shared" si="4"/>
        <v>NOWY</v>
      </c>
      <c r="G102" s="241"/>
    </row>
    <row r="103" spans="1:7" s="63" customFormat="1" x14ac:dyDescent="0.2">
      <c r="A103" s="228" t="s">
        <v>854</v>
      </c>
      <c r="B103" s="296" t="s">
        <v>11</v>
      </c>
      <c r="C103" s="269" t="s">
        <v>163</v>
      </c>
      <c r="D103" s="298">
        <v>1393.5</v>
      </c>
      <c r="E103" s="271">
        <v>2016</v>
      </c>
      <c r="F103" s="246" t="str">
        <f t="shared" si="4"/>
        <v>NOWY</v>
      </c>
      <c r="G103" s="241"/>
    </row>
    <row r="104" spans="1:7" s="63" customFormat="1" x14ac:dyDescent="0.2">
      <c r="A104" s="228" t="s">
        <v>854</v>
      </c>
      <c r="B104" s="296" t="s">
        <v>12</v>
      </c>
      <c r="C104" s="269" t="s">
        <v>164</v>
      </c>
      <c r="D104" s="298">
        <v>959.35</v>
      </c>
      <c r="E104" s="271">
        <v>2017</v>
      </c>
      <c r="F104" s="246" t="str">
        <f t="shared" si="4"/>
        <v>NOWY</v>
      </c>
      <c r="G104" s="241"/>
    </row>
    <row r="105" spans="1:7" s="63" customFormat="1" x14ac:dyDescent="0.2">
      <c r="A105" s="228" t="s">
        <v>854</v>
      </c>
      <c r="B105" s="296" t="s">
        <v>13</v>
      </c>
      <c r="C105" s="269" t="s">
        <v>163</v>
      </c>
      <c r="D105" s="298">
        <v>1665.04</v>
      </c>
      <c r="E105" s="271">
        <v>2016</v>
      </c>
      <c r="F105" s="246" t="str">
        <f t="shared" si="4"/>
        <v>NOWY</v>
      </c>
      <c r="G105" s="241"/>
    </row>
    <row r="106" spans="1:7" s="63" customFormat="1" x14ac:dyDescent="0.2">
      <c r="A106" s="228" t="s">
        <v>854</v>
      </c>
      <c r="B106" s="296" t="s">
        <v>14</v>
      </c>
      <c r="C106" s="269" t="s">
        <v>165</v>
      </c>
      <c r="D106" s="298">
        <v>308900</v>
      </c>
      <c r="E106" s="271">
        <v>2015</v>
      </c>
      <c r="F106" s="246" t="str">
        <f t="shared" si="4"/>
        <v>NOWY</v>
      </c>
      <c r="G106" s="241"/>
    </row>
    <row r="107" spans="1:7" s="63" customFormat="1" x14ac:dyDescent="0.2">
      <c r="A107" s="228" t="s">
        <v>851</v>
      </c>
      <c r="B107" s="296" t="s">
        <v>15</v>
      </c>
      <c r="C107" s="269" t="s">
        <v>166</v>
      </c>
      <c r="D107" s="270">
        <v>4264.2299999999996</v>
      </c>
      <c r="E107" s="271">
        <v>2015</v>
      </c>
      <c r="F107" s="246" t="str">
        <f t="shared" si="4"/>
        <v>NOWY</v>
      </c>
      <c r="G107" s="241"/>
    </row>
    <row r="108" spans="1:7" s="63" customFormat="1" x14ac:dyDescent="0.2">
      <c r="A108" s="228" t="s">
        <v>851</v>
      </c>
      <c r="B108" s="296" t="s">
        <v>16</v>
      </c>
      <c r="C108" s="269" t="s">
        <v>167</v>
      </c>
      <c r="D108" s="270">
        <v>112728.43</v>
      </c>
      <c r="E108" s="271">
        <v>2016</v>
      </c>
      <c r="F108" s="246" t="str">
        <f t="shared" si="4"/>
        <v>NOWY</v>
      </c>
      <c r="G108" s="241"/>
    </row>
    <row r="109" spans="1:7" s="63" customFormat="1" x14ac:dyDescent="0.2">
      <c r="A109" s="228" t="s">
        <v>851</v>
      </c>
      <c r="B109" s="296" t="s">
        <v>17</v>
      </c>
      <c r="C109" s="269" t="s">
        <v>168</v>
      </c>
      <c r="D109" s="270">
        <v>11710</v>
      </c>
      <c r="E109" s="271">
        <v>2012</v>
      </c>
      <c r="F109" s="246" t="str">
        <f t="shared" si="4"/>
        <v>NOWY</v>
      </c>
      <c r="G109" s="241"/>
    </row>
    <row r="110" spans="1:7" s="63" customFormat="1" x14ac:dyDescent="0.2">
      <c r="A110" s="228" t="s">
        <v>854</v>
      </c>
      <c r="B110" s="296" t="s">
        <v>18</v>
      </c>
      <c r="C110" s="269" t="s">
        <v>169</v>
      </c>
      <c r="D110" s="270">
        <v>31785.11</v>
      </c>
      <c r="E110" s="271">
        <v>2013</v>
      </c>
      <c r="F110" s="246" t="str">
        <f t="shared" si="4"/>
        <v>NOWY</v>
      </c>
      <c r="G110" s="241"/>
    </row>
    <row r="111" spans="1:7" s="63" customFormat="1" x14ac:dyDescent="0.2">
      <c r="A111" s="228" t="s">
        <v>851</v>
      </c>
      <c r="B111" s="296" t="s">
        <v>19</v>
      </c>
      <c r="C111" s="269" t="s">
        <v>170</v>
      </c>
      <c r="D111" s="270">
        <v>8699</v>
      </c>
      <c r="E111" s="271">
        <v>2015</v>
      </c>
      <c r="F111" s="246" t="str">
        <f t="shared" si="4"/>
        <v>NOWY</v>
      </c>
      <c r="G111" s="241"/>
    </row>
    <row r="112" spans="1:7" s="63" customFormat="1" x14ac:dyDescent="0.2">
      <c r="A112" s="228" t="s">
        <v>851</v>
      </c>
      <c r="B112" s="296" t="s">
        <v>20</v>
      </c>
      <c r="C112" s="269" t="s">
        <v>171</v>
      </c>
      <c r="D112" s="270">
        <v>24389.43</v>
      </c>
      <c r="E112" s="271">
        <v>2011</v>
      </c>
      <c r="F112" s="246" t="str">
        <f t="shared" si="4"/>
        <v>NOWY</v>
      </c>
      <c r="G112" s="241"/>
    </row>
    <row r="113" spans="1:7" s="63" customFormat="1" x14ac:dyDescent="0.2">
      <c r="A113" s="228" t="s">
        <v>851</v>
      </c>
      <c r="B113" s="296" t="s">
        <v>21</v>
      </c>
      <c r="C113" s="269" t="s">
        <v>172</v>
      </c>
      <c r="D113" s="270">
        <v>1626.02</v>
      </c>
      <c r="E113" s="271">
        <v>2014</v>
      </c>
      <c r="F113" s="246" t="str">
        <f t="shared" si="4"/>
        <v>NOWY</v>
      </c>
      <c r="G113" s="241"/>
    </row>
    <row r="114" spans="1:7" s="63" customFormat="1" ht="13.5" thickBot="1" x14ac:dyDescent="0.25">
      <c r="A114" s="228" t="s">
        <v>851</v>
      </c>
      <c r="B114" s="299" t="s">
        <v>22</v>
      </c>
      <c r="C114" s="269" t="s">
        <v>173</v>
      </c>
      <c r="D114" s="270">
        <v>4326.8999999999996</v>
      </c>
      <c r="E114" s="271">
        <v>2017</v>
      </c>
      <c r="F114" s="246" t="str">
        <f t="shared" si="4"/>
        <v>NOWY</v>
      </c>
      <c r="G114" s="241"/>
    </row>
    <row r="115" spans="1:7" ht="13.5" thickBot="1" x14ac:dyDescent="0.25">
      <c r="B115" s="476" t="s">
        <v>890</v>
      </c>
      <c r="C115" s="480"/>
      <c r="D115" s="275">
        <f>SUM(D96:D114)</f>
        <v>528122.72</v>
      </c>
      <c r="E115" s="276"/>
      <c r="F115" s="246"/>
      <c r="G115" s="241"/>
    </row>
    <row r="116" spans="1:7" ht="12.75" customHeight="1" x14ac:dyDescent="0.2">
      <c r="B116" s="300" t="s">
        <v>93</v>
      </c>
      <c r="C116" s="301" t="s">
        <v>176</v>
      </c>
      <c r="D116" s="279"/>
      <c r="E116" s="280"/>
      <c r="F116" s="246"/>
      <c r="G116" s="241"/>
    </row>
    <row r="117" spans="1:7" ht="13.5" thickBot="1" x14ac:dyDescent="0.25">
      <c r="B117" s="302" t="s">
        <v>0</v>
      </c>
      <c r="C117" s="303" t="s">
        <v>1</v>
      </c>
      <c r="D117" s="304" t="s">
        <v>75</v>
      </c>
      <c r="E117" s="305" t="s">
        <v>137</v>
      </c>
      <c r="F117" s="246"/>
      <c r="G117" s="241"/>
    </row>
    <row r="118" spans="1:7" x14ac:dyDescent="0.2">
      <c r="A118" s="228" t="s">
        <v>854</v>
      </c>
      <c r="B118" s="292" t="s">
        <v>3</v>
      </c>
      <c r="C118" s="293" t="s">
        <v>185</v>
      </c>
      <c r="D118" s="294">
        <v>7524.04</v>
      </c>
      <c r="E118" s="295">
        <v>2016</v>
      </c>
      <c r="F118" s="246" t="str">
        <f t="shared" ref="F118:F136" si="5">IF(E118&gt;=2010,"NOWY","STARY")</f>
        <v>NOWY</v>
      </c>
      <c r="G118" s="241"/>
    </row>
    <row r="119" spans="1:7" x14ac:dyDescent="0.2">
      <c r="A119" s="228" t="s">
        <v>854</v>
      </c>
      <c r="B119" s="296" t="s">
        <v>4</v>
      </c>
      <c r="C119" s="269" t="s">
        <v>186</v>
      </c>
      <c r="D119" s="270">
        <v>3996</v>
      </c>
      <c r="E119" s="271">
        <v>2017</v>
      </c>
      <c r="F119" s="246" t="str">
        <f t="shared" si="5"/>
        <v>NOWY</v>
      </c>
      <c r="G119" s="241"/>
    </row>
    <row r="120" spans="1:7" x14ac:dyDescent="0.2">
      <c r="A120" s="228" t="s">
        <v>851</v>
      </c>
      <c r="B120" s="296" t="s">
        <v>5</v>
      </c>
      <c r="C120" s="269" t="s">
        <v>184</v>
      </c>
      <c r="D120" s="270">
        <v>4199</v>
      </c>
      <c r="E120" s="271">
        <v>2016</v>
      </c>
      <c r="F120" s="246" t="str">
        <f t="shared" si="5"/>
        <v>NOWY</v>
      </c>
      <c r="G120" s="241"/>
    </row>
    <row r="121" spans="1:7" x14ac:dyDescent="0.2">
      <c r="A121" s="228" t="s">
        <v>851</v>
      </c>
      <c r="B121" s="296" t="s">
        <v>6</v>
      </c>
      <c r="C121" s="269" t="s">
        <v>184</v>
      </c>
      <c r="D121" s="270">
        <v>811.8</v>
      </c>
      <c r="E121" s="271">
        <v>2011</v>
      </c>
      <c r="F121" s="246" t="str">
        <f t="shared" si="5"/>
        <v>NOWY</v>
      </c>
      <c r="G121" s="241"/>
    </row>
    <row r="122" spans="1:7" x14ac:dyDescent="0.2">
      <c r="A122" s="228" t="s">
        <v>851</v>
      </c>
      <c r="B122" s="296" t="s">
        <v>7</v>
      </c>
      <c r="C122" s="269" t="s">
        <v>184</v>
      </c>
      <c r="D122" s="270">
        <v>888.3</v>
      </c>
      <c r="E122" s="271">
        <v>2012</v>
      </c>
      <c r="F122" s="246" t="str">
        <f t="shared" si="5"/>
        <v>NOWY</v>
      </c>
      <c r="G122" s="241"/>
    </row>
    <row r="123" spans="1:7" x14ac:dyDescent="0.2">
      <c r="A123" s="228" t="s">
        <v>851</v>
      </c>
      <c r="B123" s="296" t="s">
        <v>8</v>
      </c>
      <c r="C123" s="269" t="s">
        <v>184</v>
      </c>
      <c r="D123" s="270">
        <v>811.8</v>
      </c>
      <c r="E123" s="271">
        <v>2011</v>
      </c>
      <c r="F123" s="246" t="str">
        <f t="shared" si="5"/>
        <v>NOWY</v>
      </c>
      <c r="G123" s="241"/>
    </row>
    <row r="124" spans="1:7" x14ac:dyDescent="0.2">
      <c r="A124" s="228" t="s">
        <v>851</v>
      </c>
      <c r="B124" s="296" t="s">
        <v>10</v>
      </c>
      <c r="C124" s="269" t="s">
        <v>184</v>
      </c>
      <c r="D124" s="270">
        <v>811.8</v>
      </c>
      <c r="E124" s="271">
        <v>2011</v>
      </c>
      <c r="F124" s="246" t="str">
        <f t="shared" si="5"/>
        <v>NOWY</v>
      </c>
      <c r="G124" s="241"/>
    </row>
    <row r="125" spans="1:7" x14ac:dyDescent="0.2">
      <c r="A125" s="228" t="s">
        <v>851</v>
      </c>
      <c r="B125" s="296" t="s">
        <v>11</v>
      </c>
      <c r="C125" s="269" t="s">
        <v>184</v>
      </c>
      <c r="D125" s="270">
        <v>911.3</v>
      </c>
      <c r="E125" s="271">
        <v>2012</v>
      </c>
      <c r="F125" s="246" t="str">
        <f t="shared" si="5"/>
        <v>NOWY</v>
      </c>
      <c r="G125" s="241"/>
    </row>
    <row r="126" spans="1:7" x14ac:dyDescent="0.2">
      <c r="A126" s="228" t="s">
        <v>851</v>
      </c>
      <c r="B126" s="296" t="s">
        <v>12</v>
      </c>
      <c r="C126" s="269" t="s">
        <v>184</v>
      </c>
      <c r="D126" s="270">
        <v>911.3</v>
      </c>
      <c r="E126" s="271">
        <v>2012</v>
      </c>
      <c r="F126" s="246" t="str">
        <f t="shared" si="5"/>
        <v>NOWY</v>
      </c>
      <c r="G126" s="241"/>
    </row>
    <row r="127" spans="1:7" x14ac:dyDescent="0.2">
      <c r="A127" s="228" t="s">
        <v>851</v>
      </c>
      <c r="B127" s="296" t="s">
        <v>13</v>
      </c>
      <c r="C127" s="269" t="s">
        <v>184</v>
      </c>
      <c r="D127" s="270">
        <v>911.3</v>
      </c>
      <c r="E127" s="271">
        <v>2012</v>
      </c>
      <c r="F127" s="246" t="str">
        <f t="shared" si="5"/>
        <v>NOWY</v>
      </c>
      <c r="G127" s="241"/>
    </row>
    <row r="128" spans="1:7" x14ac:dyDescent="0.2">
      <c r="A128" s="228" t="s">
        <v>851</v>
      </c>
      <c r="B128" s="296" t="s">
        <v>14</v>
      </c>
      <c r="C128" s="269" t="s">
        <v>184</v>
      </c>
      <c r="D128" s="270">
        <v>662.97</v>
      </c>
      <c r="E128" s="271">
        <v>2014</v>
      </c>
      <c r="F128" s="246" t="str">
        <f t="shared" si="5"/>
        <v>NOWY</v>
      </c>
      <c r="G128" s="241"/>
    </row>
    <row r="129" spans="1:7" x14ac:dyDescent="0.2">
      <c r="A129" s="228" t="s">
        <v>851</v>
      </c>
      <c r="B129" s="296" t="s">
        <v>15</v>
      </c>
      <c r="C129" s="269" t="s">
        <v>184</v>
      </c>
      <c r="D129" s="270">
        <v>662.97</v>
      </c>
      <c r="E129" s="271">
        <v>2014</v>
      </c>
      <c r="F129" s="246" t="str">
        <f t="shared" si="5"/>
        <v>NOWY</v>
      </c>
      <c r="G129" s="241"/>
    </row>
    <row r="130" spans="1:7" x14ac:dyDescent="0.2">
      <c r="A130" s="228" t="s">
        <v>851</v>
      </c>
      <c r="B130" s="296" t="s">
        <v>16</v>
      </c>
      <c r="C130" s="269" t="s">
        <v>184</v>
      </c>
      <c r="D130" s="270">
        <v>662.97</v>
      </c>
      <c r="E130" s="271">
        <v>2014</v>
      </c>
      <c r="F130" s="246" t="str">
        <f t="shared" si="5"/>
        <v>NOWY</v>
      </c>
      <c r="G130" s="241"/>
    </row>
    <row r="131" spans="1:7" x14ac:dyDescent="0.2">
      <c r="A131" s="228" t="s">
        <v>851</v>
      </c>
      <c r="B131" s="296" t="s">
        <v>17</v>
      </c>
      <c r="C131" s="269" t="s">
        <v>184</v>
      </c>
      <c r="D131" s="270">
        <v>380.07</v>
      </c>
      <c r="E131" s="271">
        <v>2014</v>
      </c>
      <c r="F131" s="246" t="str">
        <f t="shared" si="5"/>
        <v>NOWY</v>
      </c>
      <c r="G131" s="241"/>
    </row>
    <row r="132" spans="1:7" x14ac:dyDescent="0.2">
      <c r="A132" s="228" t="s">
        <v>860</v>
      </c>
      <c r="B132" s="296" t="s">
        <v>18</v>
      </c>
      <c r="C132" s="269" t="s">
        <v>187</v>
      </c>
      <c r="D132" s="270">
        <v>3300</v>
      </c>
      <c r="E132" s="271">
        <v>2015</v>
      </c>
      <c r="F132" s="246" t="str">
        <f t="shared" si="5"/>
        <v>NOWY</v>
      </c>
      <c r="G132" s="241"/>
    </row>
    <row r="133" spans="1:7" x14ac:dyDescent="0.2">
      <c r="A133" s="228" t="s">
        <v>860</v>
      </c>
      <c r="B133" s="296" t="s">
        <v>19</v>
      </c>
      <c r="C133" s="269" t="s">
        <v>188</v>
      </c>
      <c r="D133" s="270">
        <v>3490</v>
      </c>
      <c r="E133" s="271">
        <v>2011</v>
      </c>
      <c r="F133" s="246" t="str">
        <f t="shared" si="5"/>
        <v>NOWY</v>
      </c>
      <c r="G133" s="241"/>
    </row>
    <row r="134" spans="1:7" x14ac:dyDescent="0.2">
      <c r="A134" s="228" t="s">
        <v>860</v>
      </c>
      <c r="B134" s="296" t="s">
        <v>20</v>
      </c>
      <c r="C134" s="269" t="s">
        <v>189</v>
      </c>
      <c r="D134" s="270">
        <v>535</v>
      </c>
      <c r="E134" s="271">
        <v>2015</v>
      </c>
      <c r="F134" s="246" t="str">
        <f t="shared" si="5"/>
        <v>NOWY</v>
      </c>
      <c r="G134" s="241"/>
    </row>
    <row r="135" spans="1:7" x14ac:dyDescent="0.2">
      <c r="A135" s="228" t="s">
        <v>860</v>
      </c>
      <c r="B135" s="296" t="s">
        <v>21</v>
      </c>
      <c r="C135" s="269" t="s">
        <v>190</v>
      </c>
      <c r="D135" s="270">
        <v>550</v>
      </c>
      <c r="E135" s="306">
        <v>2016</v>
      </c>
      <c r="F135" s="246" t="str">
        <f t="shared" si="5"/>
        <v>NOWY</v>
      </c>
      <c r="G135" s="241"/>
    </row>
    <row r="136" spans="1:7" ht="13.5" thickBot="1" x14ac:dyDescent="0.25">
      <c r="A136" s="228" t="s">
        <v>854</v>
      </c>
      <c r="B136" s="299" t="s">
        <v>22</v>
      </c>
      <c r="C136" s="287" t="s">
        <v>192</v>
      </c>
      <c r="D136" s="273" t="s">
        <v>193</v>
      </c>
      <c r="E136" s="307">
        <v>2011</v>
      </c>
      <c r="F136" s="246" t="str">
        <f t="shared" si="5"/>
        <v>NOWY</v>
      </c>
      <c r="G136" s="241"/>
    </row>
    <row r="137" spans="1:7" ht="13.5" thickBot="1" x14ac:dyDescent="0.25">
      <c r="B137" s="476" t="s">
        <v>890</v>
      </c>
      <c r="C137" s="480"/>
      <c r="D137" s="275">
        <f>SUM(D118:D136)</f>
        <v>32020.62</v>
      </c>
      <c r="E137" s="276"/>
      <c r="F137" s="246"/>
      <c r="G137" s="241"/>
    </row>
    <row r="138" spans="1:7" s="242" customFormat="1" x14ac:dyDescent="0.2">
      <c r="A138" s="228"/>
      <c r="B138" s="277" t="s">
        <v>94</v>
      </c>
      <c r="C138" s="308" t="s">
        <v>104</v>
      </c>
      <c r="D138" s="279"/>
      <c r="E138" s="280"/>
      <c r="F138" s="246"/>
      <c r="G138" s="241"/>
    </row>
    <row r="139" spans="1:7" s="242" customFormat="1" ht="13.5" thickBot="1" x14ac:dyDescent="0.25">
      <c r="A139" s="228"/>
      <c r="B139" s="281" t="s">
        <v>0</v>
      </c>
      <c r="C139" s="282" t="s">
        <v>1</v>
      </c>
      <c r="D139" s="283" t="s">
        <v>75</v>
      </c>
      <c r="E139" s="284" t="s">
        <v>137</v>
      </c>
      <c r="F139" s="246"/>
      <c r="G139" s="241"/>
    </row>
    <row r="140" spans="1:7" x14ac:dyDescent="0.2">
      <c r="A140" s="228" t="s">
        <v>851</v>
      </c>
      <c r="B140" s="292" t="s">
        <v>3</v>
      </c>
      <c r="C140" s="309" t="s">
        <v>194</v>
      </c>
      <c r="D140" s="310">
        <v>8490.69</v>
      </c>
      <c r="E140" s="311">
        <v>2014</v>
      </c>
      <c r="F140" s="246" t="str">
        <f t="shared" ref="F140:F168" si="6">IF(E140&gt;=2010,"NOWY","STARY")</f>
        <v>NOWY</v>
      </c>
      <c r="G140" s="241"/>
    </row>
    <row r="141" spans="1:7" s="242" customFormat="1" ht="15.75" customHeight="1" x14ac:dyDescent="0.2">
      <c r="A141" s="228" t="s">
        <v>851</v>
      </c>
      <c r="B141" s="296" t="s">
        <v>4</v>
      </c>
      <c r="C141" s="312" t="s">
        <v>195</v>
      </c>
      <c r="D141" s="313">
        <v>3745.35</v>
      </c>
      <c r="E141" s="314">
        <v>2015</v>
      </c>
      <c r="F141" s="246" t="str">
        <f t="shared" si="6"/>
        <v>NOWY</v>
      </c>
      <c r="G141" s="241"/>
    </row>
    <row r="142" spans="1:7" s="242" customFormat="1" x14ac:dyDescent="0.2">
      <c r="A142" s="228" t="s">
        <v>851</v>
      </c>
      <c r="B142" s="296" t="s">
        <v>5</v>
      </c>
      <c r="C142" s="315" t="s">
        <v>212</v>
      </c>
      <c r="D142" s="313">
        <v>3189.39</v>
      </c>
      <c r="E142" s="314">
        <v>2014</v>
      </c>
      <c r="F142" s="246" t="str">
        <f t="shared" si="6"/>
        <v>NOWY</v>
      </c>
      <c r="G142" s="241"/>
    </row>
    <row r="143" spans="1:7" s="242" customFormat="1" x14ac:dyDescent="0.2">
      <c r="A143" s="228" t="s">
        <v>851</v>
      </c>
      <c r="B143" s="296" t="s">
        <v>6</v>
      </c>
      <c r="C143" s="315" t="s">
        <v>212</v>
      </c>
      <c r="D143" s="313">
        <v>3189.39</v>
      </c>
      <c r="E143" s="314">
        <v>2014</v>
      </c>
      <c r="F143" s="246" t="str">
        <f t="shared" si="6"/>
        <v>NOWY</v>
      </c>
      <c r="G143" s="241"/>
    </row>
    <row r="144" spans="1:7" s="242" customFormat="1" x14ac:dyDescent="0.2">
      <c r="A144" s="228" t="s">
        <v>851</v>
      </c>
      <c r="B144" s="296" t="s">
        <v>7</v>
      </c>
      <c r="C144" s="315" t="s">
        <v>212</v>
      </c>
      <c r="D144" s="313">
        <v>3189.39</v>
      </c>
      <c r="E144" s="314">
        <v>2014</v>
      </c>
      <c r="F144" s="246" t="str">
        <f t="shared" si="6"/>
        <v>NOWY</v>
      </c>
      <c r="G144" s="241"/>
    </row>
    <row r="145" spans="1:7" s="242" customFormat="1" x14ac:dyDescent="0.2">
      <c r="A145" s="228" t="s">
        <v>851</v>
      </c>
      <c r="B145" s="296" t="s">
        <v>8</v>
      </c>
      <c r="C145" s="315" t="s">
        <v>212</v>
      </c>
      <c r="D145" s="313">
        <v>3189.39</v>
      </c>
      <c r="E145" s="314">
        <v>2014</v>
      </c>
      <c r="F145" s="246" t="str">
        <f t="shared" si="6"/>
        <v>NOWY</v>
      </c>
      <c r="G145" s="241"/>
    </row>
    <row r="146" spans="1:7" s="242" customFormat="1" x14ac:dyDescent="0.2">
      <c r="A146" s="228" t="s">
        <v>851</v>
      </c>
      <c r="B146" s="296" t="s">
        <v>10</v>
      </c>
      <c r="C146" s="315" t="s">
        <v>212</v>
      </c>
      <c r="D146" s="313">
        <v>3189.39</v>
      </c>
      <c r="E146" s="314">
        <v>2014</v>
      </c>
      <c r="F146" s="246" t="str">
        <f t="shared" si="6"/>
        <v>NOWY</v>
      </c>
      <c r="G146" s="241"/>
    </row>
    <row r="147" spans="1:7" s="242" customFormat="1" x14ac:dyDescent="0.2">
      <c r="A147" s="228" t="s">
        <v>854</v>
      </c>
      <c r="B147" s="296" t="s">
        <v>11</v>
      </c>
      <c r="C147" s="316" t="s">
        <v>213</v>
      </c>
      <c r="D147" s="313">
        <v>229</v>
      </c>
      <c r="E147" s="314">
        <v>2014</v>
      </c>
      <c r="F147" s="246" t="str">
        <f t="shared" si="6"/>
        <v>NOWY</v>
      </c>
      <c r="G147" s="241"/>
    </row>
    <row r="148" spans="1:7" s="242" customFormat="1" x14ac:dyDescent="0.2">
      <c r="A148" s="228" t="s">
        <v>851</v>
      </c>
      <c r="B148" s="296" t="s">
        <v>12</v>
      </c>
      <c r="C148" s="316" t="s">
        <v>214</v>
      </c>
      <c r="D148" s="313">
        <v>795</v>
      </c>
      <c r="E148" s="314">
        <v>2015</v>
      </c>
      <c r="F148" s="246" t="str">
        <f t="shared" si="6"/>
        <v>NOWY</v>
      </c>
      <c r="G148" s="241"/>
    </row>
    <row r="149" spans="1:7" s="242" customFormat="1" x14ac:dyDescent="0.2">
      <c r="A149" s="228" t="s">
        <v>851</v>
      </c>
      <c r="B149" s="296" t="s">
        <v>13</v>
      </c>
      <c r="C149" s="316" t="s">
        <v>215</v>
      </c>
      <c r="D149" s="313">
        <v>2650</v>
      </c>
      <c r="E149" s="314">
        <v>2015</v>
      </c>
      <c r="F149" s="246" t="str">
        <f t="shared" si="6"/>
        <v>NOWY</v>
      </c>
      <c r="G149" s="241"/>
    </row>
    <row r="150" spans="1:7" s="242" customFormat="1" x14ac:dyDescent="0.2">
      <c r="A150" s="228" t="s">
        <v>851</v>
      </c>
      <c r="B150" s="296" t="s">
        <v>14</v>
      </c>
      <c r="C150" s="316" t="s">
        <v>216</v>
      </c>
      <c r="D150" s="313">
        <v>1131.5999999999999</v>
      </c>
      <c r="E150" s="314">
        <v>2015</v>
      </c>
      <c r="F150" s="246" t="str">
        <f t="shared" si="6"/>
        <v>NOWY</v>
      </c>
      <c r="G150" s="241"/>
    </row>
    <row r="151" spans="1:7" s="242" customFormat="1" x14ac:dyDescent="0.2">
      <c r="A151" s="228" t="s">
        <v>851</v>
      </c>
      <c r="B151" s="296" t="s">
        <v>15</v>
      </c>
      <c r="C151" s="316" t="s">
        <v>217</v>
      </c>
      <c r="D151" s="313">
        <v>1525</v>
      </c>
      <c r="E151" s="314">
        <v>2015</v>
      </c>
      <c r="F151" s="246" t="str">
        <f t="shared" si="6"/>
        <v>NOWY</v>
      </c>
      <c r="G151" s="241"/>
    </row>
    <row r="152" spans="1:7" s="242" customFormat="1" x14ac:dyDescent="0.2">
      <c r="A152" s="228" t="s">
        <v>851</v>
      </c>
      <c r="B152" s="296" t="s">
        <v>16</v>
      </c>
      <c r="C152" s="316" t="s">
        <v>218</v>
      </c>
      <c r="D152" s="313">
        <v>3745.35</v>
      </c>
      <c r="E152" s="314">
        <v>2015</v>
      </c>
      <c r="F152" s="246" t="str">
        <f t="shared" si="6"/>
        <v>NOWY</v>
      </c>
      <c r="G152" s="241"/>
    </row>
    <row r="153" spans="1:7" s="242" customFormat="1" x14ac:dyDescent="0.2">
      <c r="A153" s="228" t="s">
        <v>851</v>
      </c>
      <c r="B153" s="296" t="s">
        <v>17</v>
      </c>
      <c r="C153" s="316" t="s">
        <v>142</v>
      </c>
      <c r="D153" s="313">
        <v>3050</v>
      </c>
      <c r="E153" s="314">
        <v>2016</v>
      </c>
      <c r="F153" s="246" t="str">
        <f t="shared" si="6"/>
        <v>NOWY</v>
      </c>
      <c r="G153" s="241"/>
    </row>
    <row r="154" spans="1:7" s="242" customFormat="1" x14ac:dyDescent="0.2">
      <c r="A154" s="228" t="s">
        <v>851</v>
      </c>
      <c r="B154" s="296" t="s">
        <v>18</v>
      </c>
      <c r="C154" s="316" t="s">
        <v>142</v>
      </c>
      <c r="D154" s="313">
        <v>2215</v>
      </c>
      <c r="E154" s="314">
        <v>2016</v>
      </c>
      <c r="F154" s="246" t="str">
        <f t="shared" si="6"/>
        <v>NOWY</v>
      </c>
      <c r="G154" s="241"/>
    </row>
    <row r="155" spans="1:7" s="242" customFormat="1" x14ac:dyDescent="0.2">
      <c r="A155" s="228" t="s">
        <v>851</v>
      </c>
      <c r="B155" s="296" t="s">
        <v>19</v>
      </c>
      <c r="C155" s="316" t="s">
        <v>219</v>
      </c>
      <c r="D155" s="313">
        <v>705</v>
      </c>
      <c r="E155" s="314">
        <v>2016</v>
      </c>
      <c r="F155" s="246" t="str">
        <f t="shared" si="6"/>
        <v>NOWY</v>
      </c>
      <c r="G155" s="241"/>
    </row>
    <row r="156" spans="1:7" s="242" customFormat="1" x14ac:dyDescent="0.2">
      <c r="A156" s="228" t="s">
        <v>861</v>
      </c>
      <c r="B156" s="296" t="s">
        <v>20</v>
      </c>
      <c r="C156" s="316" t="s">
        <v>220</v>
      </c>
      <c r="D156" s="313">
        <v>195.57</v>
      </c>
      <c r="E156" s="314">
        <v>2016</v>
      </c>
      <c r="F156" s="246" t="str">
        <f t="shared" si="6"/>
        <v>NOWY</v>
      </c>
      <c r="G156" s="241"/>
    </row>
    <row r="157" spans="1:7" s="242" customFormat="1" x14ac:dyDescent="0.2">
      <c r="A157" s="228" t="s">
        <v>861</v>
      </c>
      <c r="B157" s="296" t="s">
        <v>21</v>
      </c>
      <c r="C157" s="316" t="s">
        <v>220</v>
      </c>
      <c r="D157" s="313">
        <v>202.95</v>
      </c>
      <c r="E157" s="314">
        <v>2016</v>
      </c>
      <c r="F157" s="246" t="str">
        <f t="shared" si="6"/>
        <v>NOWY</v>
      </c>
      <c r="G157" s="241"/>
    </row>
    <row r="158" spans="1:7" s="242" customFormat="1" x14ac:dyDescent="0.2">
      <c r="A158" s="228" t="s">
        <v>851</v>
      </c>
      <c r="B158" s="296" t="s">
        <v>22</v>
      </c>
      <c r="C158" s="316" t="s">
        <v>221</v>
      </c>
      <c r="D158" s="313">
        <v>1795</v>
      </c>
      <c r="E158" s="314">
        <v>2016</v>
      </c>
      <c r="F158" s="246" t="str">
        <f t="shared" si="6"/>
        <v>NOWY</v>
      </c>
      <c r="G158" s="241"/>
    </row>
    <row r="159" spans="1:7" s="242" customFormat="1" x14ac:dyDescent="0.2">
      <c r="A159" s="228" t="s">
        <v>851</v>
      </c>
      <c r="B159" s="296" t="s">
        <v>23</v>
      </c>
      <c r="C159" s="316" t="s">
        <v>219</v>
      </c>
      <c r="D159" s="313">
        <v>1050.5999999999999</v>
      </c>
      <c r="E159" s="314">
        <v>2016</v>
      </c>
      <c r="F159" s="246" t="str">
        <f t="shared" si="6"/>
        <v>NOWY</v>
      </c>
      <c r="G159" s="241"/>
    </row>
    <row r="160" spans="1:7" s="242" customFormat="1" x14ac:dyDescent="0.2">
      <c r="A160" s="228" t="s">
        <v>860</v>
      </c>
      <c r="B160" s="296" t="s">
        <v>24</v>
      </c>
      <c r="C160" s="316" t="s">
        <v>211</v>
      </c>
      <c r="D160" s="313">
        <v>3499</v>
      </c>
      <c r="E160" s="314">
        <v>2016</v>
      </c>
      <c r="F160" s="246" t="str">
        <f t="shared" si="6"/>
        <v>NOWY</v>
      </c>
      <c r="G160" s="241"/>
    </row>
    <row r="161" spans="1:7" s="242" customFormat="1" x14ac:dyDescent="0.2">
      <c r="A161" s="228" t="s">
        <v>851</v>
      </c>
      <c r="B161" s="296" t="s">
        <v>25</v>
      </c>
      <c r="C161" s="316" t="s">
        <v>222</v>
      </c>
      <c r="D161" s="313">
        <v>2700</v>
      </c>
      <c r="E161" s="314">
        <v>2016</v>
      </c>
      <c r="F161" s="246" t="str">
        <f t="shared" si="6"/>
        <v>NOWY</v>
      </c>
      <c r="G161" s="241"/>
    </row>
    <row r="162" spans="1:7" s="242" customFormat="1" x14ac:dyDescent="0.2">
      <c r="A162" s="228" t="s">
        <v>851</v>
      </c>
      <c r="B162" s="296" t="s">
        <v>26</v>
      </c>
      <c r="C162" s="316" t="s">
        <v>222</v>
      </c>
      <c r="D162" s="313">
        <v>598.99</v>
      </c>
      <c r="E162" s="314">
        <v>2016</v>
      </c>
      <c r="F162" s="246" t="str">
        <f t="shared" si="6"/>
        <v>NOWY</v>
      </c>
      <c r="G162" s="241"/>
    </row>
    <row r="163" spans="1:7" s="242" customFormat="1" x14ac:dyDescent="0.2">
      <c r="A163" s="228" t="s">
        <v>861</v>
      </c>
      <c r="B163" s="296" t="s">
        <v>27</v>
      </c>
      <c r="C163" s="316" t="s">
        <v>220</v>
      </c>
      <c r="D163" s="313">
        <v>416.99</v>
      </c>
      <c r="E163" s="314">
        <v>2016</v>
      </c>
      <c r="F163" s="246" t="str">
        <f t="shared" si="6"/>
        <v>NOWY</v>
      </c>
      <c r="G163" s="241"/>
    </row>
    <row r="164" spans="1:7" s="242" customFormat="1" x14ac:dyDescent="0.2">
      <c r="A164" s="228" t="s">
        <v>851</v>
      </c>
      <c r="B164" s="296" t="s">
        <v>28</v>
      </c>
      <c r="C164" s="316" t="s">
        <v>223</v>
      </c>
      <c r="D164" s="313">
        <v>260</v>
      </c>
      <c r="E164" s="314">
        <v>2016</v>
      </c>
      <c r="F164" s="246" t="str">
        <f t="shared" si="6"/>
        <v>NOWY</v>
      </c>
      <c r="G164" s="241"/>
    </row>
    <row r="165" spans="1:7" s="242" customFormat="1" x14ac:dyDescent="0.2">
      <c r="A165" s="228" t="s">
        <v>851</v>
      </c>
      <c r="B165" s="296" t="s">
        <v>29</v>
      </c>
      <c r="C165" s="316" t="s">
        <v>210</v>
      </c>
      <c r="D165" s="313">
        <v>1476</v>
      </c>
      <c r="E165" s="314">
        <v>2016</v>
      </c>
      <c r="F165" s="246" t="str">
        <f t="shared" si="6"/>
        <v>NOWY</v>
      </c>
      <c r="G165" s="241"/>
    </row>
    <row r="166" spans="1:7" s="242" customFormat="1" x14ac:dyDescent="0.2">
      <c r="A166" s="228" t="s">
        <v>851</v>
      </c>
      <c r="B166" s="296" t="s">
        <v>30</v>
      </c>
      <c r="C166" s="316" t="s">
        <v>223</v>
      </c>
      <c r="D166" s="313">
        <v>275</v>
      </c>
      <c r="E166" s="314">
        <v>2016</v>
      </c>
      <c r="F166" s="246" t="str">
        <f t="shared" si="6"/>
        <v>NOWY</v>
      </c>
      <c r="G166" s="241"/>
    </row>
    <row r="167" spans="1:7" s="242" customFormat="1" x14ac:dyDescent="0.2">
      <c r="A167" s="228" t="s">
        <v>854</v>
      </c>
      <c r="B167" s="296" t="s">
        <v>31</v>
      </c>
      <c r="C167" s="312" t="s">
        <v>224</v>
      </c>
      <c r="D167" s="317">
        <v>819</v>
      </c>
      <c r="E167" s="318">
        <v>2012</v>
      </c>
      <c r="F167" s="246" t="str">
        <f t="shared" si="6"/>
        <v>NOWY</v>
      </c>
      <c r="G167" s="241"/>
    </row>
    <row r="168" spans="1:7" s="242" customFormat="1" ht="13.5" thickBot="1" x14ac:dyDescent="0.25">
      <c r="A168" s="228" t="s">
        <v>854</v>
      </c>
      <c r="B168" s="299" t="s">
        <v>32</v>
      </c>
      <c r="C168" s="319" t="s">
        <v>863</v>
      </c>
      <c r="D168" s="320">
        <v>819</v>
      </c>
      <c r="E168" s="321">
        <v>2014</v>
      </c>
      <c r="F168" s="246" t="str">
        <f t="shared" si="6"/>
        <v>NOWY</v>
      </c>
      <c r="G168" s="241"/>
    </row>
    <row r="169" spans="1:7" s="242" customFormat="1" ht="13.5" thickBot="1" x14ac:dyDescent="0.25">
      <c r="A169" s="228"/>
      <c r="B169" s="476" t="s">
        <v>890</v>
      </c>
      <c r="C169" s="480"/>
      <c r="D169" s="322">
        <f>SUM(D140:D168)</f>
        <v>58337.039999999986</v>
      </c>
      <c r="E169" s="323"/>
      <c r="F169" s="246"/>
      <c r="G169" s="241"/>
    </row>
    <row r="170" spans="1:7" s="242" customFormat="1" x14ac:dyDescent="0.2">
      <c r="A170" s="228"/>
      <c r="B170" s="277" t="s">
        <v>95</v>
      </c>
      <c r="C170" s="324" t="s">
        <v>175</v>
      </c>
      <c r="D170" s="279"/>
      <c r="E170" s="280"/>
      <c r="F170" s="246"/>
      <c r="G170" s="241"/>
    </row>
    <row r="171" spans="1:7" s="242" customFormat="1" ht="13.5" thickBot="1" x14ac:dyDescent="0.25">
      <c r="A171" s="228"/>
      <c r="B171" s="281" t="s">
        <v>0</v>
      </c>
      <c r="C171" s="282" t="s">
        <v>1</v>
      </c>
      <c r="D171" s="283" t="s">
        <v>75</v>
      </c>
      <c r="E171" s="284" t="s">
        <v>137</v>
      </c>
      <c r="F171" s="246"/>
      <c r="G171" s="241"/>
    </row>
    <row r="172" spans="1:7" s="242" customFormat="1" x14ac:dyDescent="0.2">
      <c r="A172" s="228" t="s">
        <v>851</v>
      </c>
      <c r="B172" s="292" t="s">
        <v>3</v>
      </c>
      <c r="C172" s="325" t="s">
        <v>234</v>
      </c>
      <c r="D172" s="326">
        <v>161</v>
      </c>
      <c r="E172" s="327">
        <v>2010</v>
      </c>
      <c r="F172" s="246" t="str">
        <f t="shared" ref="F172:F195" si="7">IF(E172&gt;=2010,"NOWY","STARY")</f>
        <v>NOWY</v>
      </c>
      <c r="G172" s="241"/>
    </row>
    <row r="173" spans="1:7" s="242" customFormat="1" x14ac:dyDescent="0.2">
      <c r="A173" s="228" t="s">
        <v>854</v>
      </c>
      <c r="B173" s="296" t="s">
        <v>4</v>
      </c>
      <c r="C173" s="312" t="s">
        <v>235</v>
      </c>
      <c r="D173" s="328">
        <v>1199.98</v>
      </c>
      <c r="E173" s="314">
        <v>2011</v>
      </c>
      <c r="F173" s="246" t="str">
        <f t="shared" si="7"/>
        <v>NOWY</v>
      </c>
      <c r="G173" s="241"/>
    </row>
    <row r="174" spans="1:7" s="242" customFormat="1" x14ac:dyDescent="0.2">
      <c r="A174" s="228" t="s">
        <v>861</v>
      </c>
      <c r="B174" s="296" t="s">
        <v>5</v>
      </c>
      <c r="C174" s="312" t="s">
        <v>236</v>
      </c>
      <c r="D174" s="328">
        <v>190</v>
      </c>
      <c r="E174" s="314">
        <v>2012</v>
      </c>
      <c r="F174" s="246" t="str">
        <f t="shared" si="7"/>
        <v>NOWY</v>
      </c>
      <c r="G174" s="241"/>
    </row>
    <row r="175" spans="1:7" s="242" customFormat="1" x14ac:dyDescent="0.2">
      <c r="A175" s="228" t="s">
        <v>851</v>
      </c>
      <c r="B175" s="296" t="s">
        <v>6</v>
      </c>
      <c r="C175" s="315" t="s">
        <v>237</v>
      </c>
      <c r="D175" s="328">
        <v>1270.57</v>
      </c>
      <c r="E175" s="314">
        <v>2013</v>
      </c>
      <c r="F175" s="246" t="str">
        <f t="shared" si="7"/>
        <v>NOWY</v>
      </c>
      <c r="G175" s="241"/>
    </row>
    <row r="176" spans="1:7" s="242" customFormat="1" x14ac:dyDescent="0.2">
      <c r="A176" s="228" t="s">
        <v>851</v>
      </c>
      <c r="B176" s="296" t="s">
        <v>7</v>
      </c>
      <c r="C176" s="312" t="s">
        <v>238</v>
      </c>
      <c r="D176" s="328">
        <v>279</v>
      </c>
      <c r="E176" s="314">
        <v>2013</v>
      </c>
      <c r="F176" s="246" t="str">
        <f t="shared" si="7"/>
        <v>NOWY</v>
      </c>
      <c r="G176" s="241"/>
    </row>
    <row r="177" spans="1:7" s="242" customFormat="1" x14ac:dyDescent="0.2">
      <c r="A177" s="228" t="s">
        <v>851</v>
      </c>
      <c r="B177" s="296" t="s">
        <v>8</v>
      </c>
      <c r="C177" s="312" t="s">
        <v>239</v>
      </c>
      <c r="D177" s="328">
        <v>3037.01</v>
      </c>
      <c r="E177" s="314">
        <v>2013</v>
      </c>
      <c r="F177" s="246" t="str">
        <f t="shared" si="7"/>
        <v>NOWY</v>
      </c>
      <c r="G177" s="241"/>
    </row>
    <row r="178" spans="1:7" s="242" customFormat="1" x14ac:dyDescent="0.2">
      <c r="A178" s="228" t="s">
        <v>854</v>
      </c>
      <c r="B178" s="296" t="s">
        <v>10</v>
      </c>
      <c r="C178" s="312" t="s">
        <v>240</v>
      </c>
      <c r="D178" s="328">
        <v>660</v>
      </c>
      <c r="E178" s="314">
        <v>2013</v>
      </c>
      <c r="F178" s="246" t="str">
        <f t="shared" si="7"/>
        <v>NOWY</v>
      </c>
      <c r="G178" s="241"/>
    </row>
    <row r="179" spans="1:7" s="242" customFormat="1" x14ac:dyDescent="0.2">
      <c r="A179" s="228" t="s">
        <v>854</v>
      </c>
      <c r="B179" s="296" t="s">
        <v>11</v>
      </c>
      <c r="C179" s="312" t="s">
        <v>241</v>
      </c>
      <c r="D179" s="328">
        <v>1899</v>
      </c>
      <c r="E179" s="314">
        <v>2013</v>
      </c>
      <c r="F179" s="246" t="str">
        <f t="shared" si="7"/>
        <v>NOWY</v>
      </c>
      <c r="G179" s="241"/>
    </row>
    <row r="180" spans="1:7" s="242" customFormat="1" x14ac:dyDescent="0.2">
      <c r="A180" s="228" t="s">
        <v>851</v>
      </c>
      <c r="B180" s="296" t="s">
        <v>12</v>
      </c>
      <c r="C180" s="329" t="s">
        <v>242</v>
      </c>
      <c r="D180" s="313">
        <v>400.61</v>
      </c>
      <c r="E180" s="330">
        <v>2015</v>
      </c>
      <c r="F180" s="246" t="str">
        <f t="shared" si="7"/>
        <v>NOWY</v>
      </c>
      <c r="G180" s="241"/>
    </row>
    <row r="181" spans="1:7" s="242" customFormat="1" x14ac:dyDescent="0.2">
      <c r="A181" s="228" t="s">
        <v>851</v>
      </c>
      <c r="B181" s="296" t="s">
        <v>13</v>
      </c>
      <c r="C181" s="315" t="s">
        <v>243</v>
      </c>
      <c r="D181" s="313">
        <v>3411.48</v>
      </c>
      <c r="E181" s="330">
        <v>2015</v>
      </c>
      <c r="F181" s="246" t="str">
        <f t="shared" si="7"/>
        <v>NOWY</v>
      </c>
      <c r="G181" s="241"/>
    </row>
    <row r="182" spans="1:7" s="242" customFormat="1" x14ac:dyDescent="0.2">
      <c r="A182" s="228" t="s">
        <v>851</v>
      </c>
      <c r="B182" s="296" t="s">
        <v>14</v>
      </c>
      <c r="C182" s="315" t="s">
        <v>243</v>
      </c>
      <c r="D182" s="313">
        <v>3411.48</v>
      </c>
      <c r="E182" s="330">
        <v>2015</v>
      </c>
      <c r="F182" s="246" t="str">
        <f t="shared" si="7"/>
        <v>NOWY</v>
      </c>
      <c r="G182" s="241"/>
    </row>
    <row r="183" spans="1:7" s="242" customFormat="1" x14ac:dyDescent="0.2">
      <c r="A183" s="228" t="s">
        <v>851</v>
      </c>
      <c r="B183" s="296" t="s">
        <v>15</v>
      </c>
      <c r="C183" s="315" t="s">
        <v>244</v>
      </c>
      <c r="D183" s="313">
        <v>589.16999999999996</v>
      </c>
      <c r="E183" s="314">
        <v>2016</v>
      </c>
      <c r="F183" s="246" t="str">
        <f t="shared" si="7"/>
        <v>NOWY</v>
      </c>
      <c r="G183" s="241"/>
    </row>
    <row r="184" spans="1:7" s="242" customFormat="1" x14ac:dyDescent="0.2">
      <c r="A184" s="228" t="s">
        <v>854</v>
      </c>
      <c r="B184" s="296" t="s">
        <v>16</v>
      </c>
      <c r="C184" s="312" t="s">
        <v>245</v>
      </c>
      <c r="D184" s="328">
        <v>1493</v>
      </c>
      <c r="E184" s="318">
        <v>2010</v>
      </c>
      <c r="F184" s="246" t="str">
        <f t="shared" si="7"/>
        <v>NOWY</v>
      </c>
      <c r="G184" s="241"/>
    </row>
    <row r="185" spans="1:7" s="242" customFormat="1" x14ac:dyDescent="0.2">
      <c r="A185" s="228" t="s">
        <v>854</v>
      </c>
      <c r="B185" s="296" t="s">
        <v>17</v>
      </c>
      <c r="C185" s="312" t="s">
        <v>246</v>
      </c>
      <c r="D185" s="328">
        <v>449</v>
      </c>
      <c r="E185" s="318">
        <v>2011</v>
      </c>
      <c r="F185" s="246" t="str">
        <f t="shared" si="7"/>
        <v>NOWY</v>
      </c>
      <c r="G185" s="241"/>
    </row>
    <row r="186" spans="1:7" s="242" customFormat="1" x14ac:dyDescent="0.2">
      <c r="A186" s="228" t="s">
        <v>854</v>
      </c>
      <c r="B186" s="296" t="s">
        <v>18</v>
      </c>
      <c r="C186" s="312" t="s">
        <v>247</v>
      </c>
      <c r="D186" s="328">
        <v>888</v>
      </c>
      <c r="E186" s="318">
        <v>2011</v>
      </c>
      <c r="F186" s="246" t="str">
        <f t="shared" si="7"/>
        <v>NOWY</v>
      </c>
      <c r="G186" s="241"/>
    </row>
    <row r="187" spans="1:7" s="242" customFormat="1" x14ac:dyDescent="0.2">
      <c r="A187" s="228" t="s">
        <v>854</v>
      </c>
      <c r="B187" s="296" t="s">
        <v>19</v>
      </c>
      <c r="C187" s="312" t="s">
        <v>248</v>
      </c>
      <c r="D187" s="328">
        <v>1921</v>
      </c>
      <c r="E187" s="318">
        <v>2011</v>
      </c>
      <c r="F187" s="246" t="str">
        <f t="shared" si="7"/>
        <v>NOWY</v>
      </c>
      <c r="G187" s="241"/>
    </row>
    <row r="188" spans="1:7" s="242" customFormat="1" x14ac:dyDescent="0.2">
      <c r="A188" s="228" t="s">
        <v>854</v>
      </c>
      <c r="B188" s="296" t="s">
        <v>20</v>
      </c>
      <c r="C188" s="312" t="s">
        <v>249</v>
      </c>
      <c r="D188" s="328">
        <v>812</v>
      </c>
      <c r="E188" s="318">
        <v>2011</v>
      </c>
      <c r="F188" s="246" t="str">
        <f t="shared" si="7"/>
        <v>NOWY</v>
      </c>
      <c r="G188" s="241"/>
    </row>
    <row r="189" spans="1:7" s="242" customFormat="1" x14ac:dyDescent="0.2">
      <c r="A189" s="228" t="s">
        <v>854</v>
      </c>
      <c r="B189" s="296" t="s">
        <v>21</v>
      </c>
      <c r="C189" s="312" t="s">
        <v>250</v>
      </c>
      <c r="D189" s="328">
        <v>859</v>
      </c>
      <c r="E189" s="331">
        <v>2013</v>
      </c>
      <c r="F189" s="246" t="str">
        <f t="shared" si="7"/>
        <v>NOWY</v>
      </c>
      <c r="G189" s="241"/>
    </row>
    <row r="190" spans="1:7" s="242" customFormat="1" x14ac:dyDescent="0.2">
      <c r="A190" s="228" t="s">
        <v>854</v>
      </c>
      <c r="B190" s="296" t="s">
        <v>22</v>
      </c>
      <c r="C190" s="332" t="s">
        <v>251</v>
      </c>
      <c r="D190" s="313">
        <v>268.8</v>
      </c>
      <c r="E190" s="333">
        <v>2015</v>
      </c>
      <c r="F190" s="246" t="str">
        <f t="shared" si="7"/>
        <v>NOWY</v>
      </c>
      <c r="G190" s="241"/>
    </row>
    <row r="191" spans="1:7" s="242" customFormat="1" x14ac:dyDescent="0.2">
      <c r="A191" s="228" t="s">
        <v>854</v>
      </c>
      <c r="B191" s="296" t="s">
        <v>23</v>
      </c>
      <c r="C191" s="332" t="s">
        <v>252</v>
      </c>
      <c r="D191" s="313">
        <v>1417</v>
      </c>
      <c r="E191" s="333">
        <v>2015</v>
      </c>
      <c r="F191" s="246" t="str">
        <f t="shared" si="7"/>
        <v>NOWY</v>
      </c>
      <c r="G191" s="241"/>
    </row>
    <row r="192" spans="1:7" s="242" customFormat="1" x14ac:dyDescent="0.2">
      <c r="A192" s="228" t="s">
        <v>854</v>
      </c>
      <c r="B192" s="296" t="s">
        <v>24</v>
      </c>
      <c r="C192" s="332" t="s">
        <v>253</v>
      </c>
      <c r="D192" s="313">
        <v>1390</v>
      </c>
      <c r="E192" s="333">
        <v>2015</v>
      </c>
      <c r="F192" s="246" t="str">
        <f t="shared" si="7"/>
        <v>NOWY</v>
      </c>
      <c r="G192" s="241"/>
    </row>
    <row r="193" spans="1:7" s="242" customFormat="1" x14ac:dyDescent="0.2">
      <c r="A193" s="228" t="s">
        <v>854</v>
      </c>
      <c r="B193" s="296" t="s">
        <v>25</v>
      </c>
      <c r="C193" s="332" t="s">
        <v>254</v>
      </c>
      <c r="D193" s="313">
        <v>275</v>
      </c>
      <c r="E193" s="333">
        <v>2016</v>
      </c>
      <c r="F193" s="246" t="str">
        <f t="shared" si="7"/>
        <v>NOWY</v>
      </c>
      <c r="G193" s="241"/>
    </row>
    <row r="194" spans="1:7" s="242" customFormat="1" x14ac:dyDescent="0.2">
      <c r="A194" s="228" t="s">
        <v>854</v>
      </c>
      <c r="B194" s="296" t="s">
        <v>26</v>
      </c>
      <c r="C194" s="332" t="s">
        <v>255</v>
      </c>
      <c r="D194" s="313">
        <v>1698</v>
      </c>
      <c r="E194" s="333">
        <v>2016</v>
      </c>
      <c r="F194" s="246" t="str">
        <f t="shared" si="7"/>
        <v>NOWY</v>
      </c>
      <c r="G194" s="241"/>
    </row>
    <row r="195" spans="1:7" s="242" customFormat="1" ht="13.5" thickBot="1" x14ac:dyDescent="0.25">
      <c r="A195" s="228" t="s">
        <v>854</v>
      </c>
      <c r="B195" s="299" t="s">
        <v>27</v>
      </c>
      <c r="C195" s="334" t="s">
        <v>256</v>
      </c>
      <c r="D195" s="335">
        <v>3397</v>
      </c>
      <c r="E195" s="336">
        <v>2016</v>
      </c>
      <c r="F195" s="246" t="str">
        <f t="shared" si="7"/>
        <v>NOWY</v>
      </c>
      <c r="G195" s="241"/>
    </row>
    <row r="196" spans="1:7" s="242" customFormat="1" ht="12" customHeight="1" x14ac:dyDescent="0.2">
      <c r="A196" s="228"/>
      <c r="B196" s="277" t="s">
        <v>96</v>
      </c>
      <c r="C196" s="308" t="s">
        <v>1007</v>
      </c>
      <c r="D196" s="279"/>
      <c r="E196" s="280"/>
      <c r="F196" s="246"/>
      <c r="G196" s="241"/>
    </row>
    <row r="197" spans="1:7" s="242" customFormat="1" ht="13.5" thickBot="1" x14ac:dyDescent="0.25">
      <c r="A197" s="228"/>
      <c r="B197" s="281" t="s">
        <v>0</v>
      </c>
      <c r="C197" s="282" t="s">
        <v>1</v>
      </c>
      <c r="D197" s="283" t="s">
        <v>75</v>
      </c>
      <c r="E197" s="284" t="s">
        <v>137</v>
      </c>
      <c r="F197" s="246"/>
      <c r="G197" s="241"/>
    </row>
    <row r="198" spans="1:7" s="242" customFormat="1" ht="13.5" thickBot="1" x14ac:dyDescent="0.25">
      <c r="A198" s="228"/>
      <c r="B198" s="337" t="s">
        <v>3</v>
      </c>
      <c r="C198" s="338" t="s">
        <v>1028</v>
      </c>
      <c r="D198" s="339">
        <v>0</v>
      </c>
      <c r="E198" s="340">
        <v>0</v>
      </c>
      <c r="F198" s="246"/>
      <c r="G198" s="241"/>
    </row>
    <row r="199" spans="1:7" s="242" customFormat="1" ht="13.5" thickBot="1" x14ac:dyDescent="0.25">
      <c r="A199" s="228"/>
      <c r="B199" s="476" t="s">
        <v>890</v>
      </c>
      <c r="C199" s="477"/>
      <c r="D199" s="341">
        <f>SUM(D172:D195)</f>
        <v>31377.1</v>
      </c>
      <c r="E199" s="342"/>
      <c r="F199" s="246"/>
      <c r="G199" s="241"/>
    </row>
    <row r="200" spans="1:7" s="242" customFormat="1" ht="12" customHeight="1" x14ac:dyDescent="0.2">
      <c r="A200" s="228"/>
      <c r="B200" s="277" t="s">
        <v>11</v>
      </c>
      <c r="C200" s="308" t="s">
        <v>260</v>
      </c>
      <c r="D200" s="279"/>
      <c r="E200" s="280"/>
      <c r="F200" s="246"/>
      <c r="G200" s="241"/>
    </row>
    <row r="201" spans="1:7" s="242" customFormat="1" ht="13.5" thickBot="1" x14ac:dyDescent="0.25">
      <c r="A201" s="228"/>
      <c r="B201" s="281" t="s">
        <v>0</v>
      </c>
      <c r="C201" s="282" t="s">
        <v>1</v>
      </c>
      <c r="D201" s="283" t="s">
        <v>75</v>
      </c>
      <c r="E201" s="284" t="s">
        <v>137</v>
      </c>
      <c r="F201" s="246"/>
      <c r="G201" s="241"/>
    </row>
    <row r="202" spans="1:7" x14ac:dyDescent="0.2">
      <c r="A202" s="228" t="s">
        <v>851</v>
      </c>
      <c r="B202" s="343" t="s">
        <v>3</v>
      </c>
      <c r="C202" s="293" t="s">
        <v>754</v>
      </c>
      <c r="D202" s="294">
        <v>1766.6</v>
      </c>
      <c r="E202" s="344">
        <v>2010</v>
      </c>
      <c r="F202" s="246" t="str">
        <f>IF(E202&gt;=2010,"NOWY","STARY")</f>
        <v>NOWY</v>
      </c>
      <c r="G202" s="241"/>
    </row>
    <row r="203" spans="1:7" x14ac:dyDescent="0.2">
      <c r="A203" s="228" t="s">
        <v>851</v>
      </c>
      <c r="B203" s="345" t="s">
        <v>4</v>
      </c>
      <c r="C203" s="269" t="s">
        <v>279</v>
      </c>
      <c r="D203" s="270">
        <v>675</v>
      </c>
      <c r="E203" s="271">
        <v>2016</v>
      </c>
      <c r="F203" s="246" t="str">
        <f>IF(E203&gt;=2010,"NOWY","STARY")</f>
        <v>NOWY</v>
      </c>
      <c r="G203" s="241"/>
    </row>
    <row r="204" spans="1:7" s="242" customFormat="1" ht="13.5" thickBot="1" x14ac:dyDescent="0.25">
      <c r="A204" s="228" t="s">
        <v>854</v>
      </c>
      <c r="B204" s="299" t="s">
        <v>5</v>
      </c>
      <c r="C204" s="346" t="s">
        <v>268</v>
      </c>
      <c r="D204" s="347">
        <v>3320</v>
      </c>
      <c r="E204" s="348">
        <v>2010</v>
      </c>
      <c r="F204" s="246" t="str">
        <f>IF(E204&gt;=2010,"NOWY","STARY")</f>
        <v>NOWY</v>
      </c>
      <c r="G204" s="241"/>
    </row>
    <row r="205" spans="1:7" s="242" customFormat="1" ht="13.5" thickBot="1" x14ac:dyDescent="0.25">
      <c r="A205" s="228"/>
      <c r="B205" s="476" t="s">
        <v>890</v>
      </c>
      <c r="C205" s="477"/>
      <c r="D205" s="341">
        <f>SUM(D202:D204)</f>
        <v>5761.6</v>
      </c>
      <c r="E205" s="349"/>
      <c r="F205" s="246"/>
      <c r="G205" s="241"/>
    </row>
    <row r="206" spans="1:7" s="242" customFormat="1" x14ac:dyDescent="0.2">
      <c r="A206" s="228"/>
      <c r="B206" s="277" t="s">
        <v>12</v>
      </c>
      <c r="C206" s="308" t="s">
        <v>269</v>
      </c>
      <c r="D206" s="279"/>
      <c r="E206" s="280"/>
      <c r="F206" s="246"/>
      <c r="G206" s="241"/>
    </row>
    <row r="207" spans="1:7" s="242" customFormat="1" ht="13.5" thickBot="1" x14ac:dyDescent="0.25">
      <c r="A207" s="228"/>
      <c r="B207" s="281" t="s">
        <v>0</v>
      </c>
      <c r="C207" s="282" t="s">
        <v>1</v>
      </c>
      <c r="D207" s="283" t="s">
        <v>75</v>
      </c>
      <c r="E207" s="284" t="s">
        <v>137</v>
      </c>
      <c r="F207" s="246"/>
      <c r="G207" s="241"/>
    </row>
    <row r="208" spans="1:7" x14ac:dyDescent="0.2">
      <c r="A208" s="228" t="s">
        <v>854</v>
      </c>
      <c r="B208" s="292" t="s">
        <v>3</v>
      </c>
      <c r="C208" s="309" t="s">
        <v>277</v>
      </c>
      <c r="D208" s="310">
        <v>3280</v>
      </c>
      <c r="E208" s="350">
        <v>2013</v>
      </c>
      <c r="F208" s="246" t="str">
        <f>IF(E208&gt;=2010,"NOWY","STARY")</f>
        <v>NOWY</v>
      </c>
      <c r="G208" s="241"/>
    </row>
    <row r="209" spans="1:7" s="242" customFormat="1" ht="13.5" thickBot="1" x14ac:dyDescent="0.25">
      <c r="A209" s="228" t="s">
        <v>854</v>
      </c>
      <c r="B209" s="299" t="s">
        <v>4</v>
      </c>
      <c r="C209" s="351" t="s">
        <v>278</v>
      </c>
      <c r="D209" s="335">
        <v>2470</v>
      </c>
      <c r="E209" s="321">
        <v>2016</v>
      </c>
      <c r="F209" s="246" t="str">
        <f>IF(E209&gt;=2010,"NOWY","STARY")</f>
        <v>NOWY</v>
      </c>
      <c r="G209" s="241"/>
    </row>
    <row r="210" spans="1:7" s="242" customFormat="1" ht="13.5" thickBot="1" x14ac:dyDescent="0.25">
      <c r="A210" s="228"/>
      <c r="B210" s="476" t="s">
        <v>890</v>
      </c>
      <c r="C210" s="477"/>
      <c r="D210" s="341">
        <f>SUM(D208:D209)</f>
        <v>5750</v>
      </c>
      <c r="E210" s="352"/>
      <c r="F210" s="246"/>
      <c r="G210" s="241"/>
    </row>
    <row r="211" spans="1:7" s="242" customFormat="1" x14ac:dyDescent="0.2">
      <c r="A211" s="228"/>
      <c r="B211" s="277" t="s">
        <v>13</v>
      </c>
      <c r="C211" s="308" t="s">
        <v>280</v>
      </c>
      <c r="D211" s="279"/>
      <c r="E211" s="280"/>
      <c r="F211" s="246"/>
      <c r="G211" s="241"/>
    </row>
    <row r="212" spans="1:7" s="242" customFormat="1" ht="13.5" thickBot="1" x14ac:dyDescent="0.25">
      <c r="A212" s="228"/>
      <c r="B212" s="353" t="s">
        <v>0</v>
      </c>
      <c r="C212" s="354" t="s">
        <v>1</v>
      </c>
      <c r="D212" s="304" t="s">
        <v>75</v>
      </c>
      <c r="E212" s="305" t="s">
        <v>137</v>
      </c>
      <c r="F212" s="246"/>
      <c r="G212" s="241"/>
    </row>
    <row r="213" spans="1:7" s="242" customFormat="1" x14ac:dyDescent="0.2">
      <c r="A213" s="228" t="s">
        <v>854</v>
      </c>
      <c r="B213" s="292" t="s">
        <v>3</v>
      </c>
      <c r="C213" s="355" t="s">
        <v>289</v>
      </c>
      <c r="D213" s="356">
        <v>600</v>
      </c>
      <c r="E213" s="295">
        <v>2015</v>
      </c>
      <c r="F213" s="246" t="str">
        <f t="shared" ref="F213:F214" si="8">IF(E213&gt;=2010,"NOWY","STARY")</f>
        <v>NOWY</v>
      </c>
      <c r="G213" s="241"/>
    </row>
    <row r="214" spans="1:7" s="242" customFormat="1" ht="13.5" thickBot="1" x14ac:dyDescent="0.25">
      <c r="A214" s="228" t="s">
        <v>854</v>
      </c>
      <c r="B214" s="296" t="s">
        <v>4</v>
      </c>
      <c r="C214" s="286" t="s">
        <v>256</v>
      </c>
      <c r="D214" s="273">
        <v>3320</v>
      </c>
      <c r="E214" s="274">
        <v>2013</v>
      </c>
      <c r="F214" s="246" t="str">
        <f t="shared" si="8"/>
        <v>NOWY</v>
      </c>
      <c r="G214" s="241"/>
    </row>
    <row r="215" spans="1:7" s="242" customFormat="1" ht="13.5" thickBot="1" x14ac:dyDescent="0.25">
      <c r="A215" s="228"/>
      <c r="B215" s="476" t="s">
        <v>890</v>
      </c>
      <c r="C215" s="477"/>
      <c r="D215" s="357">
        <f>D213+D214</f>
        <v>3920</v>
      </c>
      <c r="E215" s="358"/>
      <c r="F215" s="246"/>
      <c r="G215" s="241"/>
    </row>
    <row r="216" spans="1:7" s="242" customFormat="1" x14ac:dyDescent="0.2">
      <c r="A216" s="228"/>
      <c r="B216" s="277" t="s">
        <v>14</v>
      </c>
      <c r="C216" s="359" t="s">
        <v>290</v>
      </c>
      <c r="D216" s="360"/>
      <c r="E216" s="361"/>
      <c r="F216" s="246"/>
      <c r="G216" s="241"/>
    </row>
    <row r="217" spans="1:7" s="242" customFormat="1" ht="13.5" thickBot="1" x14ac:dyDescent="0.25">
      <c r="A217" s="228"/>
      <c r="B217" s="362" t="s">
        <v>0</v>
      </c>
      <c r="C217" s="363" t="s">
        <v>1</v>
      </c>
      <c r="D217" s="283" t="s">
        <v>75</v>
      </c>
      <c r="E217" s="284" t="s">
        <v>137</v>
      </c>
      <c r="F217" s="246"/>
      <c r="G217" s="241"/>
    </row>
    <row r="218" spans="1:7" x14ac:dyDescent="0.2">
      <c r="A218" s="228" t="s">
        <v>851</v>
      </c>
      <c r="B218" s="265" t="s">
        <v>3</v>
      </c>
      <c r="C218" s="285" t="s">
        <v>294</v>
      </c>
      <c r="D218" s="267">
        <v>9849.99</v>
      </c>
      <c r="E218" s="268" t="s">
        <v>296</v>
      </c>
      <c r="F218" s="246" t="str">
        <f>IF(E218&gt;=2010,"NOWY","STARY")</f>
        <v>NOWY</v>
      </c>
      <c r="G218" s="241"/>
    </row>
    <row r="219" spans="1:7" x14ac:dyDescent="0.2">
      <c r="A219" s="228" t="s">
        <v>851</v>
      </c>
      <c r="B219" s="265" t="s">
        <v>4</v>
      </c>
      <c r="C219" s="269" t="s">
        <v>295</v>
      </c>
      <c r="D219" s="270">
        <v>31467.759999999998</v>
      </c>
      <c r="E219" s="271" t="s">
        <v>138</v>
      </c>
      <c r="F219" s="246" t="str">
        <f>IF(E219&gt;=2010,"NOWY","STARY")</f>
        <v>NOWY</v>
      </c>
      <c r="G219" s="241"/>
    </row>
    <row r="220" spans="1:7" x14ac:dyDescent="0.2">
      <c r="A220" s="228" t="s">
        <v>851</v>
      </c>
      <c r="B220" s="265" t="s">
        <v>5</v>
      </c>
      <c r="C220" s="269" t="s">
        <v>297</v>
      </c>
      <c r="D220" s="270">
        <v>1100.01</v>
      </c>
      <c r="E220" s="271" t="s">
        <v>296</v>
      </c>
      <c r="F220" s="246" t="str">
        <f>IF(E220&gt;=2010,"NOWY","STARY")</f>
        <v>NOWY</v>
      </c>
      <c r="G220" s="241"/>
    </row>
    <row r="221" spans="1:7" ht="13.5" thickBot="1" x14ac:dyDescent="0.25">
      <c r="A221" s="228" t="s">
        <v>860</v>
      </c>
      <c r="B221" s="265" t="s">
        <v>6</v>
      </c>
      <c r="C221" s="272" t="s">
        <v>298</v>
      </c>
      <c r="D221" s="273">
        <v>3000</v>
      </c>
      <c r="E221" s="274" t="s">
        <v>144</v>
      </c>
      <c r="F221" s="246" t="str">
        <f>IF(E221&gt;=2010,"NOWY","STARY")</f>
        <v>NOWY</v>
      </c>
      <c r="G221" s="241"/>
    </row>
    <row r="222" spans="1:7" ht="13.5" thickBot="1" x14ac:dyDescent="0.25">
      <c r="B222" s="476" t="s">
        <v>890</v>
      </c>
      <c r="C222" s="477"/>
      <c r="D222" s="364">
        <f>SUM(D218:D221)</f>
        <v>45417.760000000002</v>
      </c>
      <c r="E222" s="342"/>
      <c r="F222" s="246"/>
      <c r="G222" s="241"/>
    </row>
    <row r="223" spans="1:7" s="242" customFormat="1" x14ac:dyDescent="0.2">
      <c r="A223" s="228"/>
      <c r="B223" s="277" t="s">
        <v>15</v>
      </c>
      <c r="C223" s="308" t="s">
        <v>394</v>
      </c>
      <c r="D223" s="279"/>
      <c r="E223" s="280"/>
      <c r="F223" s="246"/>
      <c r="G223" s="241"/>
    </row>
    <row r="224" spans="1:7" s="242" customFormat="1" ht="13.5" thickBot="1" x14ac:dyDescent="0.25">
      <c r="A224" s="228"/>
      <c r="B224" s="362" t="s">
        <v>0</v>
      </c>
      <c r="C224" s="363" t="s">
        <v>1</v>
      </c>
      <c r="D224" s="283" t="s">
        <v>75</v>
      </c>
      <c r="E224" s="284" t="s">
        <v>137</v>
      </c>
      <c r="F224" s="246"/>
      <c r="G224" s="241"/>
    </row>
    <row r="225" spans="1:7" s="242" customFormat="1" x14ac:dyDescent="0.2">
      <c r="A225" s="228" t="s">
        <v>851</v>
      </c>
      <c r="B225" s="365" t="s">
        <v>3</v>
      </c>
      <c r="C225" s="366" t="s">
        <v>184</v>
      </c>
      <c r="D225" s="367">
        <v>2200</v>
      </c>
      <c r="E225" s="368">
        <v>2015</v>
      </c>
      <c r="F225" s="246" t="str">
        <f t="shared" ref="F225:F230" si="9">IF(E225&gt;=2010,"NOWY","STARY")</f>
        <v>NOWY</v>
      </c>
      <c r="G225" s="241"/>
    </row>
    <row r="226" spans="1:7" s="242" customFormat="1" x14ac:dyDescent="0.2">
      <c r="A226" s="228" t="s">
        <v>860</v>
      </c>
      <c r="B226" s="365" t="s">
        <v>4</v>
      </c>
      <c r="C226" s="369" t="s">
        <v>306</v>
      </c>
      <c r="D226" s="313">
        <v>2730.01</v>
      </c>
      <c r="E226" s="370">
        <v>2014</v>
      </c>
      <c r="F226" s="246" t="str">
        <f t="shared" si="9"/>
        <v>NOWY</v>
      </c>
      <c r="G226" s="241"/>
    </row>
    <row r="227" spans="1:7" s="242" customFormat="1" x14ac:dyDescent="0.2">
      <c r="A227" s="228" t="s">
        <v>851</v>
      </c>
      <c r="B227" s="365" t="s">
        <v>5</v>
      </c>
      <c r="C227" s="369" t="s">
        <v>307</v>
      </c>
      <c r="D227" s="313">
        <v>1463.7</v>
      </c>
      <c r="E227" s="370">
        <v>2015</v>
      </c>
      <c r="F227" s="246" t="str">
        <f t="shared" si="9"/>
        <v>NOWY</v>
      </c>
      <c r="G227" s="241"/>
    </row>
    <row r="228" spans="1:7" s="242" customFormat="1" x14ac:dyDescent="0.2">
      <c r="A228" s="228" t="s">
        <v>854</v>
      </c>
      <c r="B228" s="365" t="s">
        <v>6</v>
      </c>
      <c r="C228" s="369" t="s">
        <v>245</v>
      </c>
      <c r="D228" s="313">
        <v>1800</v>
      </c>
      <c r="E228" s="370">
        <v>2015</v>
      </c>
      <c r="F228" s="246" t="str">
        <f t="shared" si="9"/>
        <v>NOWY</v>
      </c>
      <c r="G228" s="241"/>
    </row>
    <row r="229" spans="1:7" s="242" customFormat="1" x14ac:dyDescent="0.2">
      <c r="A229" s="228" t="s">
        <v>851</v>
      </c>
      <c r="B229" s="365" t="s">
        <v>7</v>
      </c>
      <c r="C229" s="369" t="s">
        <v>308</v>
      </c>
      <c r="D229" s="313">
        <v>1424.34</v>
      </c>
      <c r="E229" s="370">
        <v>2011</v>
      </c>
      <c r="F229" s="246" t="str">
        <f t="shared" si="9"/>
        <v>NOWY</v>
      </c>
      <c r="G229" s="241"/>
    </row>
    <row r="230" spans="1:7" s="242" customFormat="1" ht="13.5" thickBot="1" x14ac:dyDescent="0.25">
      <c r="A230" s="228" t="s">
        <v>854</v>
      </c>
      <c r="B230" s="365" t="s">
        <v>8</v>
      </c>
      <c r="C230" s="371" t="s">
        <v>864</v>
      </c>
      <c r="D230" s="372">
        <v>10632.78</v>
      </c>
      <c r="E230" s="373">
        <v>2016</v>
      </c>
      <c r="F230" s="246" t="str">
        <f t="shared" si="9"/>
        <v>NOWY</v>
      </c>
      <c r="G230" s="241"/>
    </row>
    <row r="231" spans="1:7" s="242" customFormat="1" ht="13.5" thickBot="1" x14ac:dyDescent="0.25">
      <c r="A231" s="228"/>
      <c r="B231" s="476" t="s">
        <v>890</v>
      </c>
      <c r="C231" s="477"/>
      <c r="D231" s="374">
        <f>SUM(D225:D230)</f>
        <v>20250.830000000002</v>
      </c>
      <c r="E231" s="323"/>
      <c r="F231" s="246"/>
      <c r="G231" s="241"/>
    </row>
    <row r="232" spans="1:7" s="242" customFormat="1" x14ac:dyDescent="0.2">
      <c r="A232" s="228"/>
      <c r="B232" s="277" t="s">
        <v>16</v>
      </c>
      <c r="C232" s="308" t="s">
        <v>309</v>
      </c>
      <c r="D232" s="279"/>
      <c r="E232" s="280"/>
      <c r="F232" s="246"/>
      <c r="G232" s="241"/>
    </row>
    <row r="233" spans="1:7" s="242" customFormat="1" ht="13.5" thickBot="1" x14ac:dyDescent="0.25">
      <c r="A233" s="228"/>
      <c r="B233" s="281" t="s">
        <v>0</v>
      </c>
      <c r="C233" s="282" t="s">
        <v>1</v>
      </c>
      <c r="D233" s="283" t="s">
        <v>75</v>
      </c>
      <c r="E233" s="284" t="s">
        <v>137</v>
      </c>
      <c r="F233" s="246"/>
      <c r="G233" s="241"/>
    </row>
    <row r="234" spans="1:7" x14ac:dyDescent="0.2">
      <c r="A234" s="228" t="s">
        <v>860</v>
      </c>
      <c r="B234" s="292" t="s">
        <v>3</v>
      </c>
      <c r="C234" s="375" t="s">
        <v>310</v>
      </c>
      <c r="D234" s="310">
        <v>2800</v>
      </c>
      <c r="E234" s="350">
        <v>2014</v>
      </c>
      <c r="F234" s="246" t="str">
        <f>IF(E234&gt;=2010,"NOWY","STARY")</f>
        <v>NOWY</v>
      </c>
      <c r="G234" s="241"/>
    </row>
    <row r="235" spans="1:7" s="242" customFormat="1" ht="13.5" thickBot="1" x14ac:dyDescent="0.25">
      <c r="A235" s="228" t="s">
        <v>854</v>
      </c>
      <c r="B235" s="376" t="s">
        <v>4</v>
      </c>
      <c r="C235" s="371" t="s">
        <v>311</v>
      </c>
      <c r="D235" s="372">
        <v>3320</v>
      </c>
      <c r="E235" s="373">
        <v>2013</v>
      </c>
      <c r="F235" s="246" t="str">
        <f>IF(E235&gt;=2010,"NOWY","STARY")</f>
        <v>NOWY</v>
      </c>
      <c r="G235" s="241"/>
    </row>
    <row r="236" spans="1:7" s="242" customFormat="1" ht="13.5" thickBot="1" x14ac:dyDescent="0.25">
      <c r="A236" s="228"/>
      <c r="B236" s="476" t="s">
        <v>890</v>
      </c>
      <c r="C236" s="477"/>
      <c r="D236" s="374">
        <f>SUM(D234:D235)</f>
        <v>6120</v>
      </c>
      <c r="E236" s="323"/>
      <c r="F236" s="246"/>
      <c r="G236" s="241"/>
    </row>
    <row r="237" spans="1:7" s="242" customFormat="1" x14ac:dyDescent="0.2">
      <c r="A237" s="228"/>
      <c r="B237" s="277" t="s">
        <v>17</v>
      </c>
      <c r="C237" s="308" t="s">
        <v>312</v>
      </c>
      <c r="D237" s="279"/>
      <c r="E237" s="280"/>
      <c r="F237" s="246"/>
      <c r="G237" s="241"/>
    </row>
    <row r="238" spans="1:7" s="242" customFormat="1" ht="13.5" thickBot="1" x14ac:dyDescent="0.25">
      <c r="A238" s="228"/>
      <c r="B238" s="281" t="s">
        <v>0</v>
      </c>
      <c r="C238" s="282" t="s">
        <v>1</v>
      </c>
      <c r="D238" s="283" t="s">
        <v>75</v>
      </c>
      <c r="E238" s="284" t="s">
        <v>137</v>
      </c>
      <c r="F238" s="246"/>
      <c r="G238" s="241"/>
    </row>
    <row r="239" spans="1:7" s="242" customFormat="1" x14ac:dyDescent="0.2">
      <c r="A239" s="228" t="s">
        <v>860</v>
      </c>
      <c r="B239" s="296" t="s">
        <v>3</v>
      </c>
      <c r="C239" s="269" t="s">
        <v>316</v>
      </c>
      <c r="D239" s="270">
        <v>3490</v>
      </c>
      <c r="E239" s="271">
        <v>2013</v>
      </c>
      <c r="F239" s="246" t="str">
        <f t="shared" ref="F239:F249" si="10">IF(E239&gt;=2010,"NOWY","STARY")</f>
        <v>NOWY</v>
      </c>
      <c r="G239" s="241"/>
    </row>
    <row r="240" spans="1:7" s="242" customFormat="1" x14ac:dyDescent="0.2">
      <c r="A240" s="228" t="s">
        <v>854</v>
      </c>
      <c r="B240" s="296" t="s">
        <v>4</v>
      </c>
      <c r="C240" s="286" t="s">
        <v>317</v>
      </c>
      <c r="D240" s="270">
        <v>1850</v>
      </c>
      <c r="E240" s="271">
        <v>2013</v>
      </c>
      <c r="F240" s="246" t="str">
        <f t="shared" si="10"/>
        <v>NOWY</v>
      </c>
      <c r="G240" s="241"/>
    </row>
    <row r="241" spans="1:7" s="242" customFormat="1" x14ac:dyDescent="0.2">
      <c r="A241" s="228" t="s">
        <v>854</v>
      </c>
      <c r="B241" s="296" t="s">
        <v>5</v>
      </c>
      <c r="C241" s="286" t="s">
        <v>318</v>
      </c>
      <c r="D241" s="270">
        <v>1146</v>
      </c>
      <c r="E241" s="271">
        <v>2011</v>
      </c>
      <c r="F241" s="246" t="str">
        <f t="shared" si="10"/>
        <v>NOWY</v>
      </c>
      <c r="G241" s="241"/>
    </row>
    <row r="242" spans="1:7" s="242" customFormat="1" x14ac:dyDescent="0.2">
      <c r="A242" s="228" t="s">
        <v>854</v>
      </c>
      <c r="B242" s="296" t="s">
        <v>6</v>
      </c>
      <c r="C242" s="286" t="s">
        <v>319</v>
      </c>
      <c r="D242" s="270">
        <v>3320</v>
      </c>
      <c r="E242" s="271">
        <v>2013</v>
      </c>
      <c r="F242" s="246" t="str">
        <f t="shared" si="10"/>
        <v>NOWY</v>
      </c>
      <c r="G242" s="241"/>
    </row>
    <row r="243" spans="1:7" s="242" customFormat="1" x14ac:dyDescent="0.2">
      <c r="A243" s="228" t="s">
        <v>854</v>
      </c>
      <c r="B243" s="296" t="s">
        <v>7</v>
      </c>
      <c r="C243" s="287" t="s">
        <v>320</v>
      </c>
      <c r="D243" s="270">
        <v>1999.99</v>
      </c>
      <c r="E243" s="271">
        <v>2015</v>
      </c>
      <c r="F243" s="246" t="str">
        <f t="shared" si="10"/>
        <v>NOWY</v>
      </c>
      <c r="G243" s="241"/>
    </row>
    <row r="244" spans="1:7" s="242" customFormat="1" x14ac:dyDescent="0.2">
      <c r="A244" s="228" t="s">
        <v>854</v>
      </c>
      <c r="B244" s="296" t="s">
        <v>8</v>
      </c>
      <c r="C244" s="286" t="s">
        <v>321</v>
      </c>
      <c r="D244" s="270">
        <v>1999</v>
      </c>
      <c r="E244" s="271">
        <v>2015</v>
      </c>
      <c r="F244" s="246" t="str">
        <f t="shared" si="10"/>
        <v>NOWY</v>
      </c>
      <c r="G244" s="241"/>
    </row>
    <row r="245" spans="1:7" s="242" customFormat="1" x14ac:dyDescent="0.2">
      <c r="A245" s="228" t="s">
        <v>854</v>
      </c>
      <c r="B245" s="296" t="s">
        <v>10</v>
      </c>
      <c r="C245" s="286" t="s">
        <v>322</v>
      </c>
      <c r="D245" s="270">
        <v>1997.99</v>
      </c>
      <c r="E245" s="271">
        <v>2016</v>
      </c>
      <c r="F245" s="246" t="str">
        <f t="shared" si="10"/>
        <v>NOWY</v>
      </c>
      <c r="G245" s="241"/>
    </row>
    <row r="246" spans="1:7" s="242" customFormat="1" x14ac:dyDescent="0.2">
      <c r="A246" s="228" t="s">
        <v>854</v>
      </c>
      <c r="B246" s="296" t="s">
        <v>11</v>
      </c>
      <c r="C246" s="286" t="s">
        <v>323</v>
      </c>
      <c r="D246" s="270">
        <v>2300</v>
      </c>
      <c r="E246" s="271">
        <v>2012</v>
      </c>
      <c r="F246" s="246" t="str">
        <f t="shared" si="10"/>
        <v>NOWY</v>
      </c>
      <c r="G246" s="241"/>
    </row>
    <row r="247" spans="1:7" s="242" customFormat="1" x14ac:dyDescent="0.2">
      <c r="A247" s="228" t="s">
        <v>854</v>
      </c>
      <c r="B247" s="296" t="s">
        <v>12</v>
      </c>
      <c r="C247" s="286" t="s">
        <v>324</v>
      </c>
      <c r="D247" s="270">
        <v>2189</v>
      </c>
      <c r="E247" s="271">
        <v>2014</v>
      </c>
      <c r="F247" s="246" t="str">
        <f t="shared" si="10"/>
        <v>NOWY</v>
      </c>
      <c r="G247" s="241"/>
    </row>
    <row r="248" spans="1:7" s="242" customFormat="1" x14ac:dyDescent="0.2">
      <c r="A248" s="228" t="s">
        <v>854</v>
      </c>
      <c r="B248" s="296" t="s">
        <v>13</v>
      </c>
      <c r="C248" s="286" t="s">
        <v>325</v>
      </c>
      <c r="D248" s="270">
        <v>2198</v>
      </c>
      <c r="E248" s="271">
        <v>2016</v>
      </c>
      <c r="F248" s="246" t="str">
        <f t="shared" si="10"/>
        <v>NOWY</v>
      </c>
      <c r="G248" s="241"/>
    </row>
    <row r="249" spans="1:7" s="242" customFormat="1" ht="13.5" thickBot="1" x14ac:dyDescent="0.25">
      <c r="A249" s="228" t="s">
        <v>851</v>
      </c>
      <c r="B249" s="296" t="s">
        <v>14</v>
      </c>
      <c r="C249" s="287" t="s">
        <v>326</v>
      </c>
      <c r="D249" s="273">
        <v>1398</v>
      </c>
      <c r="E249" s="274">
        <v>2015</v>
      </c>
      <c r="F249" s="246" t="str">
        <f t="shared" si="10"/>
        <v>NOWY</v>
      </c>
      <c r="G249" s="241"/>
    </row>
    <row r="250" spans="1:7" s="242" customFormat="1" ht="13.5" thickBot="1" x14ac:dyDescent="0.25">
      <c r="A250" s="228"/>
      <c r="B250" s="478" t="s">
        <v>890</v>
      </c>
      <c r="C250" s="479"/>
      <c r="D250" s="377">
        <f>SUM(D239:D249)</f>
        <v>23887.98</v>
      </c>
      <c r="E250" s="378"/>
      <c r="F250" s="246"/>
      <c r="G250" s="241"/>
    </row>
    <row r="251" spans="1:7" x14ac:dyDescent="0.2">
      <c r="A251" s="228" t="s">
        <v>854</v>
      </c>
      <c r="B251" s="292" t="s">
        <v>3</v>
      </c>
      <c r="C251" s="309" t="s">
        <v>1021</v>
      </c>
      <c r="D251" s="310">
        <v>3320</v>
      </c>
      <c r="E251" s="350">
        <v>2013</v>
      </c>
      <c r="F251" s="246" t="str">
        <f t="shared" ref="F251:F257" si="11">IF(E251&gt;=2010,"NOWY","STARY")</f>
        <v>NOWY</v>
      </c>
      <c r="G251" s="241"/>
    </row>
    <row r="252" spans="1:7" x14ac:dyDescent="0.2">
      <c r="A252" s="228" t="s">
        <v>854</v>
      </c>
      <c r="B252" s="296" t="s">
        <v>4</v>
      </c>
      <c r="C252" s="312" t="s">
        <v>1022</v>
      </c>
      <c r="D252" s="313">
        <v>1999</v>
      </c>
      <c r="E252" s="370">
        <v>2016</v>
      </c>
      <c r="F252" s="246" t="str">
        <f t="shared" si="11"/>
        <v>NOWY</v>
      </c>
      <c r="G252" s="241"/>
    </row>
    <row r="253" spans="1:7" x14ac:dyDescent="0.2">
      <c r="A253" s="228" t="s">
        <v>854</v>
      </c>
      <c r="B253" s="296" t="s">
        <v>5</v>
      </c>
      <c r="C253" s="312" t="s">
        <v>1023</v>
      </c>
      <c r="D253" s="313">
        <v>1170</v>
      </c>
      <c r="E253" s="370">
        <v>2015</v>
      </c>
      <c r="F253" s="246" t="str">
        <f t="shared" si="11"/>
        <v>NOWY</v>
      </c>
      <c r="G253" s="241"/>
    </row>
    <row r="254" spans="1:7" x14ac:dyDescent="0.2">
      <c r="A254" s="228" t="s">
        <v>854</v>
      </c>
      <c r="B254" s="296" t="s">
        <v>6</v>
      </c>
      <c r="C254" s="312" t="s">
        <v>1024</v>
      </c>
      <c r="D254" s="313">
        <v>1299</v>
      </c>
      <c r="E254" s="370">
        <v>2015</v>
      </c>
      <c r="F254" s="246" t="str">
        <f t="shared" si="11"/>
        <v>NOWY</v>
      </c>
      <c r="G254" s="241"/>
    </row>
    <row r="255" spans="1:7" x14ac:dyDescent="0.2">
      <c r="A255" s="228" t="s">
        <v>851</v>
      </c>
      <c r="B255" s="296" t="s">
        <v>7</v>
      </c>
      <c r="C255" s="312" t="s">
        <v>1025</v>
      </c>
      <c r="D255" s="313">
        <v>2800</v>
      </c>
      <c r="E255" s="370">
        <v>2015</v>
      </c>
      <c r="F255" s="246" t="str">
        <f t="shared" si="11"/>
        <v>NOWY</v>
      </c>
      <c r="G255" s="241"/>
    </row>
    <row r="256" spans="1:7" x14ac:dyDescent="0.2">
      <c r="A256" s="228" t="s">
        <v>851</v>
      </c>
      <c r="B256" s="296" t="s">
        <v>8</v>
      </c>
      <c r="C256" s="312" t="s">
        <v>1026</v>
      </c>
      <c r="D256" s="313">
        <v>1500</v>
      </c>
      <c r="E256" s="370">
        <v>2015</v>
      </c>
      <c r="F256" s="246" t="str">
        <f t="shared" si="11"/>
        <v>NOWY</v>
      </c>
      <c r="G256" s="241"/>
    </row>
    <row r="257" spans="1:7" ht="13.5" thickBot="1" x14ac:dyDescent="0.25">
      <c r="A257" s="228" t="s">
        <v>854</v>
      </c>
      <c r="B257" s="299" t="s">
        <v>10</v>
      </c>
      <c r="C257" s="379" t="s">
        <v>1027</v>
      </c>
      <c r="D257" s="372">
        <v>738.6</v>
      </c>
      <c r="E257" s="373">
        <v>2016</v>
      </c>
      <c r="F257" s="246" t="str">
        <f t="shared" si="11"/>
        <v>NOWY</v>
      </c>
      <c r="G257" s="241"/>
    </row>
    <row r="258" spans="1:7" ht="13.5" thickBot="1" x14ac:dyDescent="0.25">
      <c r="B258" s="476" t="s">
        <v>890</v>
      </c>
      <c r="C258" s="477"/>
      <c r="D258" s="380">
        <f>SUM(D251:D257)</f>
        <v>12826.6</v>
      </c>
      <c r="E258" s="323"/>
      <c r="F258" s="246"/>
      <c r="G258" s="241"/>
    </row>
    <row r="259" spans="1:7" s="242" customFormat="1" x14ac:dyDescent="0.2">
      <c r="A259" s="228"/>
      <c r="B259" s="277" t="s">
        <v>18</v>
      </c>
      <c r="C259" s="278" t="s">
        <v>1030</v>
      </c>
      <c r="D259" s="279"/>
      <c r="E259" s="280"/>
      <c r="F259" s="246"/>
      <c r="G259" s="241"/>
    </row>
    <row r="260" spans="1:7" s="242" customFormat="1" ht="13.5" thickBot="1" x14ac:dyDescent="0.25">
      <c r="A260" s="228"/>
      <c r="B260" s="281" t="s">
        <v>0</v>
      </c>
      <c r="C260" s="282" t="s">
        <v>1</v>
      </c>
      <c r="D260" s="283" t="s">
        <v>75</v>
      </c>
      <c r="E260" s="284" t="s">
        <v>137</v>
      </c>
      <c r="F260" s="246"/>
      <c r="G260" s="241"/>
    </row>
    <row r="261" spans="1:7" x14ac:dyDescent="0.2">
      <c r="A261" s="228" t="s">
        <v>854</v>
      </c>
      <c r="B261" s="292" t="s">
        <v>3</v>
      </c>
      <c r="C261" s="381" t="s">
        <v>865</v>
      </c>
      <c r="D261" s="382">
        <v>13212</v>
      </c>
      <c r="E261" s="383">
        <v>2013</v>
      </c>
      <c r="F261" s="246" t="str">
        <f t="shared" ref="F261:F272" si="12">IF(E261&gt;=2010,"NOWY","STARY")</f>
        <v>NOWY</v>
      </c>
      <c r="G261" s="241"/>
    </row>
    <row r="262" spans="1:7" x14ac:dyDescent="0.2">
      <c r="A262" s="228" t="s">
        <v>851</v>
      </c>
      <c r="B262" s="296" t="s">
        <v>4</v>
      </c>
      <c r="C262" s="286" t="s">
        <v>350</v>
      </c>
      <c r="D262" s="270">
        <v>5489.99</v>
      </c>
      <c r="E262" s="271">
        <v>2011</v>
      </c>
      <c r="F262" s="246" t="str">
        <f t="shared" si="12"/>
        <v>NOWY</v>
      </c>
      <c r="G262" s="241"/>
    </row>
    <row r="263" spans="1:7" x14ac:dyDescent="0.2">
      <c r="A263" s="228" t="s">
        <v>851</v>
      </c>
      <c r="B263" s="296" t="s">
        <v>5</v>
      </c>
      <c r="C263" s="286" t="s">
        <v>350</v>
      </c>
      <c r="D263" s="270">
        <v>5300</v>
      </c>
      <c r="E263" s="271">
        <v>2013</v>
      </c>
      <c r="F263" s="246" t="str">
        <f t="shared" si="12"/>
        <v>NOWY</v>
      </c>
      <c r="G263" s="241"/>
    </row>
    <row r="264" spans="1:7" x14ac:dyDescent="0.2">
      <c r="A264" s="228" t="s">
        <v>854</v>
      </c>
      <c r="B264" s="296" t="s">
        <v>6</v>
      </c>
      <c r="C264" s="286" t="s">
        <v>351</v>
      </c>
      <c r="D264" s="270">
        <v>2799</v>
      </c>
      <c r="E264" s="271">
        <v>2015</v>
      </c>
      <c r="F264" s="246" t="str">
        <f t="shared" si="12"/>
        <v>NOWY</v>
      </c>
      <c r="G264" s="241"/>
    </row>
    <row r="265" spans="1:7" x14ac:dyDescent="0.2">
      <c r="A265" s="228" t="s">
        <v>854</v>
      </c>
      <c r="B265" s="296" t="s">
        <v>7</v>
      </c>
      <c r="C265" s="286" t="s">
        <v>352</v>
      </c>
      <c r="D265" s="270">
        <v>2439</v>
      </c>
      <c r="E265" s="271">
        <v>2013</v>
      </c>
      <c r="F265" s="246" t="str">
        <f t="shared" si="12"/>
        <v>NOWY</v>
      </c>
      <c r="G265" s="241"/>
    </row>
    <row r="266" spans="1:7" x14ac:dyDescent="0.2">
      <c r="A266" s="228" t="s">
        <v>854</v>
      </c>
      <c r="B266" s="296" t="s">
        <v>8</v>
      </c>
      <c r="C266" s="286" t="s">
        <v>353</v>
      </c>
      <c r="D266" s="270">
        <v>2160</v>
      </c>
      <c r="E266" s="271">
        <v>2013</v>
      </c>
      <c r="F266" s="246" t="str">
        <f t="shared" si="12"/>
        <v>NOWY</v>
      </c>
      <c r="G266" s="241"/>
    </row>
    <row r="267" spans="1:7" x14ac:dyDescent="0.2">
      <c r="A267" s="228" t="s">
        <v>854</v>
      </c>
      <c r="B267" s="296" t="s">
        <v>10</v>
      </c>
      <c r="C267" s="286" t="s">
        <v>354</v>
      </c>
      <c r="D267" s="270">
        <v>3998</v>
      </c>
      <c r="E267" s="271">
        <v>2013</v>
      </c>
      <c r="F267" s="246" t="str">
        <f t="shared" si="12"/>
        <v>NOWY</v>
      </c>
      <c r="G267" s="241"/>
    </row>
    <row r="268" spans="1:7" x14ac:dyDescent="0.2">
      <c r="A268" s="228" t="s">
        <v>854</v>
      </c>
      <c r="B268" s="296" t="s">
        <v>11</v>
      </c>
      <c r="C268" s="286" t="s">
        <v>355</v>
      </c>
      <c r="D268" s="270">
        <v>1749</v>
      </c>
      <c r="E268" s="271">
        <v>2014</v>
      </c>
      <c r="F268" s="246" t="str">
        <f t="shared" si="12"/>
        <v>NOWY</v>
      </c>
      <c r="G268" s="241"/>
    </row>
    <row r="269" spans="1:7" x14ac:dyDescent="0.2">
      <c r="A269" s="228" t="s">
        <v>851</v>
      </c>
      <c r="B269" s="296" t="s">
        <v>12</v>
      </c>
      <c r="C269" s="286" t="s">
        <v>866</v>
      </c>
      <c r="D269" s="270">
        <v>18144.5</v>
      </c>
      <c r="E269" s="384">
        <v>2012</v>
      </c>
      <c r="F269" s="246" t="str">
        <f t="shared" si="12"/>
        <v>NOWY</v>
      </c>
      <c r="G269" s="241"/>
    </row>
    <row r="270" spans="1:7" x14ac:dyDescent="0.2">
      <c r="A270" s="228" t="s">
        <v>851</v>
      </c>
      <c r="B270" s="296" t="s">
        <v>13</v>
      </c>
      <c r="C270" s="286" t="s">
        <v>356</v>
      </c>
      <c r="D270" s="270">
        <v>2800</v>
      </c>
      <c r="E270" s="271">
        <v>2015</v>
      </c>
      <c r="F270" s="246" t="str">
        <f t="shared" si="12"/>
        <v>NOWY</v>
      </c>
      <c r="G270" s="241"/>
    </row>
    <row r="271" spans="1:7" x14ac:dyDescent="0.2">
      <c r="A271" s="228" t="s">
        <v>854</v>
      </c>
      <c r="B271" s="296" t="s">
        <v>14</v>
      </c>
      <c r="C271" s="286" t="s">
        <v>357</v>
      </c>
      <c r="D271" s="270">
        <v>1519</v>
      </c>
      <c r="E271" s="271">
        <v>2013</v>
      </c>
      <c r="F271" s="246" t="str">
        <f t="shared" si="12"/>
        <v>NOWY</v>
      </c>
      <c r="G271" s="241"/>
    </row>
    <row r="272" spans="1:7" ht="13.5" thickBot="1" x14ac:dyDescent="0.25">
      <c r="A272" s="228" t="s">
        <v>854</v>
      </c>
      <c r="B272" s="299" t="s">
        <v>15</v>
      </c>
      <c r="C272" s="287" t="s">
        <v>358</v>
      </c>
      <c r="D272" s="273">
        <v>1999</v>
      </c>
      <c r="E272" s="274">
        <v>2013</v>
      </c>
      <c r="F272" s="246" t="str">
        <f t="shared" si="12"/>
        <v>NOWY</v>
      </c>
      <c r="G272" s="241"/>
    </row>
    <row r="273" spans="1:7" ht="13.5" thickBot="1" x14ac:dyDescent="0.25">
      <c r="B273" s="476" t="s">
        <v>890</v>
      </c>
      <c r="C273" s="477"/>
      <c r="D273" s="275">
        <f>SUM(D261:D272)</f>
        <v>61609.49</v>
      </c>
      <c r="E273" s="276"/>
      <c r="F273" s="246"/>
      <c r="G273" s="241"/>
    </row>
    <row r="274" spans="1:7" s="242" customFormat="1" x14ac:dyDescent="0.2">
      <c r="A274" s="228"/>
      <c r="B274" s="277" t="s">
        <v>98</v>
      </c>
      <c r="C274" s="308" t="s">
        <v>1031</v>
      </c>
      <c r="D274" s="279"/>
      <c r="E274" s="280"/>
      <c r="F274" s="246"/>
      <c r="G274" s="241"/>
    </row>
    <row r="275" spans="1:7" s="242" customFormat="1" ht="13.5" thickBot="1" x14ac:dyDescent="0.25">
      <c r="A275" s="228"/>
      <c r="B275" s="281" t="s">
        <v>0</v>
      </c>
      <c r="C275" s="282" t="s">
        <v>1</v>
      </c>
      <c r="D275" s="283" t="s">
        <v>75</v>
      </c>
      <c r="E275" s="284" t="s">
        <v>137</v>
      </c>
      <c r="F275" s="246"/>
      <c r="G275" s="241"/>
    </row>
    <row r="276" spans="1:7" x14ac:dyDescent="0.2">
      <c r="A276" s="228" t="s">
        <v>851</v>
      </c>
      <c r="B276" s="292" t="s">
        <v>3</v>
      </c>
      <c r="C276" s="385" t="s">
        <v>382</v>
      </c>
      <c r="D276" s="294">
        <v>1029.99</v>
      </c>
      <c r="E276" s="295">
        <v>2012</v>
      </c>
      <c r="F276" s="246" t="str">
        <f t="shared" ref="F276:F299" si="13">IF(E276&gt;=2010,"NOWY","STARY")</f>
        <v>NOWY</v>
      </c>
      <c r="G276" s="241"/>
    </row>
    <row r="277" spans="1:7" x14ac:dyDescent="0.2">
      <c r="A277" s="228" t="s">
        <v>851</v>
      </c>
      <c r="B277" s="296" t="s">
        <v>4</v>
      </c>
      <c r="C277" s="386" t="s">
        <v>158</v>
      </c>
      <c r="D277" s="270">
        <v>4867.12</v>
      </c>
      <c r="E277" s="271">
        <v>2012</v>
      </c>
      <c r="F277" s="246" t="str">
        <f t="shared" si="13"/>
        <v>NOWY</v>
      </c>
      <c r="G277" s="241"/>
    </row>
    <row r="278" spans="1:7" x14ac:dyDescent="0.2">
      <c r="A278" s="228" t="s">
        <v>851</v>
      </c>
      <c r="B278" s="296" t="s">
        <v>5</v>
      </c>
      <c r="C278" s="387" t="s">
        <v>382</v>
      </c>
      <c r="D278" s="270">
        <v>1317</v>
      </c>
      <c r="E278" s="271">
        <v>2014</v>
      </c>
      <c r="F278" s="246" t="str">
        <f t="shared" si="13"/>
        <v>NOWY</v>
      </c>
      <c r="G278" s="241"/>
    </row>
    <row r="279" spans="1:7" x14ac:dyDescent="0.2">
      <c r="A279" s="228" t="s">
        <v>851</v>
      </c>
      <c r="B279" s="296" t="s">
        <v>6</v>
      </c>
      <c r="C279" s="387" t="s">
        <v>158</v>
      </c>
      <c r="D279" s="270">
        <v>1171</v>
      </c>
      <c r="E279" s="271">
        <v>2014</v>
      </c>
      <c r="F279" s="246" t="str">
        <f t="shared" si="13"/>
        <v>NOWY</v>
      </c>
      <c r="G279" s="241"/>
    </row>
    <row r="280" spans="1:7" x14ac:dyDescent="0.2">
      <c r="A280" s="228" t="s">
        <v>851</v>
      </c>
      <c r="B280" s="296" t="s">
        <v>7</v>
      </c>
      <c r="C280" s="387" t="s">
        <v>139</v>
      </c>
      <c r="D280" s="270">
        <v>330</v>
      </c>
      <c r="E280" s="271">
        <v>2015</v>
      </c>
      <c r="F280" s="246" t="str">
        <f t="shared" si="13"/>
        <v>NOWY</v>
      </c>
      <c r="G280" s="241"/>
    </row>
    <row r="281" spans="1:7" x14ac:dyDescent="0.2">
      <c r="A281" s="228" t="s">
        <v>851</v>
      </c>
      <c r="B281" s="296" t="s">
        <v>8</v>
      </c>
      <c r="C281" s="387" t="s">
        <v>219</v>
      </c>
      <c r="D281" s="270">
        <v>329</v>
      </c>
      <c r="E281" s="271">
        <v>2017</v>
      </c>
      <c r="F281" s="246" t="str">
        <f t="shared" si="13"/>
        <v>NOWY</v>
      </c>
      <c r="G281" s="241"/>
    </row>
    <row r="282" spans="1:7" x14ac:dyDescent="0.2">
      <c r="A282" s="228" t="s">
        <v>851</v>
      </c>
      <c r="B282" s="296" t="s">
        <v>10</v>
      </c>
      <c r="C282" s="387" t="s">
        <v>233</v>
      </c>
      <c r="D282" s="270">
        <v>830</v>
      </c>
      <c r="E282" s="271">
        <v>2011</v>
      </c>
      <c r="F282" s="246" t="str">
        <f t="shared" si="13"/>
        <v>NOWY</v>
      </c>
      <c r="G282" s="241"/>
    </row>
    <row r="283" spans="1:7" x14ac:dyDescent="0.2">
      <c r="A283" s="228" t="s">
        <v>851</v>
      </c>
      <c r="B283" s="296" t="s">
        <v>11</v>
      </c>
      <c r="C283" s="387" t="s">
        <v>233</v>
      </c>
      <c r="D283" s="270">
        <v>1406</v>
      </c>
      <c r="E283" s="271">
        <v>2012</v>
      </c>
      <c r="F283" s="246" t="str">
        <f t="shared" si="13"/>
        <v>NOWY</v>
      </c>
      <c r="G283" s="241"/>
    </row>
    <row r="284" spans="1:7" x14ac:dyDescent="0.2">
      <c r="A284" s="228" t="s">
        <v>860</v>
      </c>
      <c r="B284" s="296" t="s">
        <v>12</v>
      </c>
      <c r="C284" s="388" t="s">
        <v>383</v>
      </c>
      <c r="D284" s="273">
        <v>7000</v>
      </c>
      <c r="E284" s="271">
        <v>2014</v>
      </c>
      <c r="F284" s="246" t="str">
        <f t="shared" si="13"/>
        <v>NOWY</v>
      </c>
      <c r="G284" s="241"/>
    </row>
    <row r="285" spans="1:7" x14ac:dyDescent="0.2">
      <c r="A285" s="228" t="s">
        <v>860</v>
      </c>
      <c r="B285" s="296" t="s">
        <v>13</v>
      </c>
      <c r="C285" s="269" t="s">
        <v>384</v>
      </c>
      <c r="D285" s="270">
        <v>1807</v>
      </c>
      <c r="E285" s="271">
        <v>2016</v>
      </c>
      <c r="F285" s="246" t="str">
        <f t="shared" si="13"/>
        <v>NOWY</v>
      </c>
      <c r="G285" s="241"/>
    </row>
    <row r="286" spans="1:7" x14ac:dyDescent="0.2">
      <c r="A286" s="228" t="s">
        <v>860</v>
      </c>
      <c r="B286" s="296" t="s">
        <v>14</v>
      </c>
      <c r="C286" s="269" t="s">
        <v>384</v>
      </c>
      <c r="D286" s="270">
        <v>550</v>
      </c>
      <c r="E286" s="271">
        <v>2012</v>
      </c>
      <c r="F286" s="246" t="str">
        <f t="shared" si="13"/>
        <v>NOWY</v>
      </c>
      <c r="G286" s="241"/>
    </row>
    <row r="287" spans="1:7" x14ac:dyDescent="0.2">
      <c r="A287" s="228" t="s">
        <v>860</v>
      </c>
      <c r="B287" s="296" t="s">
        <v>15</v>
      </c>
      <c r="C287" s="269" t="s">
        <v>384</v>
      </c>
      <c r="D287" s="270">
        <v>1188.18</v>
      </c>
      <c r="E287" s="271">
        <v>2012</v>
      </c>
      <c r="F287" s="246" t="str">
        <f t="shared" si="13"/>
        <v>NOWY</v>
      </c>
      <c r="G287" s="241"/>
    </row>
    <row r="288" spans="1:7" x14ac:dyDescent="0.2">
      <c r="A288" s="228" t="s">
        <v>854</v>
      </c>
      <c r="B288" s="296" t="s">
        <v>16</v>
      </c>
      <c r="C288" s="287" t="s">
        <v>386</v>
      </c>
      <c r="D288" s="273" t="s">
        <v>390</v>
      </c>
      <c r="E288" s="271">
        <v>2011</v>
      </c>
      <c r="F288" s="246" t="str">
        <f t="shared" si="13"/>
        <v>NOWY</v>
      </c>
      <c r="G288" s="241"/>
    </row>
    <row r="289" spans="1:7" x14ac:dyDescent="0.2">
      <c r="A289" s="228" t="s">
        <v>854</v>
      </c>
      <c r="B289" s="296" t="s">
        <v>17</v>
      </c>
      <c r="C289" s="286" t="s">
        <v>1029</v>
      </c>
      <c r="D289" s="389">
        <v>2000</v>
      </c>
      <c r="E289" s="271">
        <v>2012</v>
      </c>
      <c r="F289" s="246" t="str">
        <f t="shared" si="13"/>
        <v>NOWY</v>
      </c>
      <c r="G289" s="241"/>
    </row>
    <row r="290" spans="1:7" x14ac:dyDescent="0.2">
      <c r="A290" s="228" t="s">
        <v>854</v>
      </c>
      <c r="B290" s="296" t="s">
        <v>18</v>
      </c>
      <c r="C290" s="286" t="s">
        <v>385</v>
      </c>
      <c r="D290" s="270">
        <v>49987.63</v>
      </c>
      <c r="E290" s="271">
        <v>2013</v>
      </c>
      <c r="F290" s="246" t="str">
        <f t="shared" si="13"/>
        <v>NOWY</v>
      </c>
      <c r="G290" s="241"/>
    </row>
    <row r="291" spans="1:7" x14ac:dyDescent="0.2">
      <c r="A291" s="228" t="s">
        <v>854</v>
      </c>
      <c r="B291" s="296" t="s">
        <v>19</v>
      </c>
      <c r="C291" s="286" t="s">
        <v>385</v>
      </c>
      <c r="D291" s="270">
        <v>6488.6</v>
      </c>
      <c r="E291" s="271">
        <v>2012</v>
      </c>
      <c r="F291" s="246" t="str">
        <f t="shared" si="13"/>
        <v>NOWY</v>
      </c>
      <c r="G291" s="241"/>
    </row>
    <row r="292" spans="1:7" x14ac:dyDescent="0.2">
      <c r="A292" s="228" t="s">
        <v>854</v>
      </c>
      <c r="B292" s="296" t="s">
        <v>20</v>
      </c>
      <c r="C292" s="286" t="s">
        <v>385</v>
      </c>
      <c r="D292" s="270">
        <v>14285</v>
      </c>
      <c r="E292" s="271">
        <v>2015</v>
      </c>
      <c r="F292" s="246" t="str">
        <f t="shared" si="13"/>
        <v>NOWY</v>
      </c>
      <c r="G292" s="241"/>
    </row>
    <row r="293" spans="1:7" x14ac:dyDescent="0.2">
      <c r="A293" s="228" t="s">
        <v>854</v>
      </c>
      <c r="B293" s="296" t="s">
        <v>21</v>
      </c>
      <c r="C293" s="286" t="s">
        <v>385</v>
      </c>
      <c r="D293" s="270">
        <v>4610</v>
      </c>
      <c r="E293" s="271">
        <v>2016</v>
      </c>
      <c r="F293" s="246" t="str">
        <f t="shared" si="13"/>
        <v>NOWY</v>
      </c>
      <c r="G293" s="241"/>
    </row>
    <row r="294" spans="1:7" x14ac:dyDescent="0.2">
      <c r="A294" s="228" t="s">
        <v>851</v>
      </c>
      <c r="B294" s="296" t="s">
        <v>22</v>
      </c>
      <c r="C294" s="286" t="s">
        <v>387</v>
      </c>
      <c r="D294" s="270">
        <v>2206.62</v>
      </c>
      <c r="E294" s="271">
        <v>2011</v>
      </c>
      <c r="F294" s="246" t="str">
        <f t="shared" si="13"/>
        <v>NOWY</v>
      </c>
      <c r="G294" s="241"/>
    </row>
    <row r="295" spans="1:7" x14ac:dyDescent="0.2">
      <c r="A295" s="228" t="s">
        <v>851</v>
      </c>
      <c r="B295" s="296" t="s">
        <v>23</v>
      </c>
      <c r="C295" s="286" t="s">
        <v>387</v>
      </c>
      <c r="D295" s="270">
        <v>4224.3999999999996</v>
      </c>
      <c r="E295" s="271">
        <v>2012</v>
      </c>
      <c r="F295" s="246" t="str">
        <f t="shared" si="13"/>
        <v>NOWY</v>
      </c>
      <c r="G295" s="241"/>
    </row>
    <row r="296" spans="1:7" x14ac:dyDescent="0.2">
      <c r="A296" s="228" t="s">
        <v>851</v>
      </c>
      <c r="B296" s="296" t="s">
        <v>24</v>
      </c>
      <c r="C296" s="286" t="s">
        <v>387</v>
      </c>
      <c r="D296" s="270">
        <v>6263</v>
      </c>
      <c r="E296" s="271">
        <v>2013</v>
      </c>
      <c r="F296" s="246" t="str">
        <f t="shared" si="13"/>
        <v>NOWY</v>
      </c>
      <c r="G296" s="241"/>
    </row>
    <row r="297" spans="1:7" x14ac:dyDescent="0.2">
      <c r="A297" s="228" t="s">
        <v>851</v>
      </c>
      <c r="B297" s="296" t="s">
        <v>25</v>
      </c>
      <c r="C297" s="286" t="s">
        <v>387</v>
      </c>
      <c r="D297" s="270">
        <v>4127</v>
      </c>
      <c r="E297" s="271">
        <v>2014</v>
      </c>
      <c r="F297" s="246" t="str">
        <f t="shared" si="13"/>
        <v>NOWY</v>
      </c>
      <c r="G297" s="241"/>
    </row>
    <row r="298" spans="1:7" x14ac:dyDescent="0.2">
      <c r="A298" s="228" t="s">
        <v>851</v>
      </c>
      <c r="B298" s="296" t="s">
        <v>26</v>
      </c>
      <c r="C298" s="286" t="s">
        <v>387</v>
      </c>
      <c r="D298" s="270">
        <v>3347.97</v>
      </c>
      <c r="E298" s="271">
        <v>2015</v>
      </c>
      <c r="F298" s="246" t="str">
        <f t="shared" si="13"/>
        <v>NOWY</v>
      </c>
      <c r="G298" s="241"/>
    </row>
    <row r="299" spans="1:7" ht="13.5" thickBot="1" x14ac:dyDescent="0.25">
      <c r="A299" s="228" t="s">
        <v>851</v>
      </c>
      <c r="B299" s="299" t="s">
        <v>27</v>
      </c>
      <c r="C299" s="287" t="s">
        <v>388</v>
      </c>
      <c r="D299" s="273" t="s">
        <v>391</v>
      </c>
      <c r="E299" s="274">
        <v>2014</v>
      </c>
      <c r="F299" s="246" t="str">
        <f t="shared" si="13"/>
        <v>NOWY</v>
      </c>
      <c r="G299" s="241"/>
    </row>
    <row r="300" spans="1:7" ht="13.5" thickBot="1" x14ac:dyDescent="0.25">
      <c r="B300" s="476" t="s">
        <v>890</v>
      </c>
      <c r="C300" s="477"/>
      <c r="D300" s="390">
        <f>SUM(D276:D299)</f>
        <v>119365.51</v>
      </c>
      <c r="E300" s="276"/>
      <c r="F300" s="246"/>
      <c r="G300" s="241"/>
    </row>
    <row r="301" spans="1:7" x14ac:dyDescent="0.2">
      <c r="B301" s="277" t="s">
        <v>99</v>
      </c>
      <c r="C301" s="278" t="s">
        <v>1032</v>
      </c>
      <c r="D301" s="279"/>
      <c r="E301" s="280"/>
      <c r="F301" s="246"/>
      <c r="G301" s="241"/>
    </row>
    <row r="302" spans="1:7" ht="13.5" thickBot="1" x14ac:dyDescent="0.25">
      <c r="B302" s="281" t="s">
        <v>0</v>
      </c>
      <c r="C302" s="282" t="s">
        <v>1</v>
      </c>
      <c r="D302" s="283" t="s">
        <v>75</v>
      </c>
      <c r="E302" s="284" t="s">
        <v>137</v>
      </c>
      <c r="F302" s="246"/>
      <c r="G302" s="241"/>
    </row>
    <row r="303" spans="1:7" x14ac:dyDescent="0.2">
      <c r="A303" s="228" t="s">
        <v>851</v>
      </c>
      <c r="B303" s="292" t="s">
        <v>3</v>
      </c>
      <c r="C303" s="309" t="s">
        <v>184</v>
      </c>
      <c r="D303" s="310">
        <v>1699</v>
      </c>
      <c r="E303" s="350">
        <v>2011</v>
      </c>
      <c r="F303" s="246" t="str">
        <f t="shared" ref="F303:F315" si="14">IF(E303&gt;=2010,"NOWY","STARY")</f>
        <v>NOWY</v>
      </c>
      <c r="G303" s="241"/>
    </row>
    <row r="304" spans="1:7" x14ac:dyDescent="0.2">
      <c r="A304" s="228" t="s">
        <v>860</v>
      </c>
      <c r="B304" s="296" t="s">
        <v>4</v>
      </c>
      <c r="C304" s="312" t="s">
        <v>361</v>
      </c>
      <c r="D304" s="313">
        <v>3380</v>
      </c>
      <c r="E304" s="370">
        <v>2015</v>
      </c>
      <c r="F304" s="246" t="str">
        <f t="shared" si="14"/>
        <v>NOWY</v>
      </c>
      <c r="G304" s="241"/>
    </row>
    <row r="305" spans="1:7" x14ac:dyDescent="0.2">
      <c r="A305" s="228" t="s">
        <v>860</v>
      </c>
      <c r="B305" s="296" t="s">
        <v>5</v>
      </c>
      <c r="C305" s="312" t="s">
        <v>362</v>
      </c>
      <c r="D305" s="313">
        <v>3493.2</v>
      </c>
      <c r="E305" s="370">
        <v>2011</v>
      </c>
      <c r="F305" s="246" t="str">
        <f t="shared" si="14"/>
        <v>NOWY</v>
      </c>
      <c r="G305" s="241"/>
    </row>
    <row r="306" spans="1:7" x14ac:dyDescent="0.2">
      <c r="A306" s="228" t="s">
        <v>851</v>
      </c>
      <c r="B306" s="296" t="s">
        <v>6</v>
      </c>
      <c r="C306" s="312" t="s">
        <v>363</v>
      </c>
      <c r="D306" s="313">
        <v>1149</v>
      </c>
      <c r="E306" s="370">
        <v>2014</v>
      </c>
      <c r="F306" s="246" t="str">
        <f t="shared" si="14"/>
        <v>NOWY</v>
      </c>
      <c r="G306" s="241"/>
    </row>
    <row r="307" spans="1:7" x14ac:dyDescent="0.2">
      <c r="A307" s="228" t="s">
        <v>854</v>
      </c>
      <c r="B307" s="296" t="s">
        <v>7</v>
      </c>
      <c r="C307" s="312" t="s">
        <v>364</v>
      </c>
      <c r="D307" s="313">
        <v>1599</v>
      </c>
      <c r="E307" s="370">
        <v>2013</v>
      </c>
      <c r="F307" s="246" t="str">
        <f t="shared" si="14"/>
        <v>NOWY</v>
      </c>
      <c r="G307" s="241"/>
    </row>
    <row r="308" spans="1:7" x14ac:dyDescent="0.2">
      <c r="A308" s="228" t="s">
        <v>854</v>
      </c>
      <c r="B308" s="296" t="s">
        <v>8</v>
      </c>
      <c r="C308" s="312" t="s">
        <v>352</v>
      </c>
      <c r="D308" s="313">
        <v>1250</v>
      </c>
      <c r="E308" s="370">
        <v>2016</v>
      </c>
      <c r="F308" s="246" t="str">
        <f t="shared" si="14"/>
        <v>NOWY</v>
      </c>
      <c r="G308" s="241"/>
    </row>
    <row r="309" spans="1:7" x14ac:dyDescent="0.2">
      <c r="A309" s="228" t="s">
        <v>854</v>
      </c>
      <c r="B309" s="296" t="s">
        <v>10</v>
      </c>
      <c r="C309" s="312" t="s">
        <v>256</v>
      </c>
      <c r="D309" s="313">
        <v>3320</v>
      </c>
      <c r="E309" s="370">
        <v>2013</v>
      </c>
      <c r="F309" s="246" t="str">
        <f t="shared" si="14"/>
        <v>NOWY</v>
      </c>
      <c r="G309" s="241"/>
    </row>
    <row r="310" spans="1:7" x14ac:dyDescent="0.2">
      <c r="A310" s="228" t="s">
        <v>854</v>
      </c>
      <c r="B310" s="296" t="s">
        <v>11</v>
      </c>
      <c r="C310" s="312" t="s">
        <v>365</v>
      </c>
      <c r="D310" s="313">
        <v>1380</v>
      </c>
      <c r="E310" s="370">
        <v>2015</v>
      </c>
      <c r="F310" s="246" t="str">
        <f t="shared" si="14"/>
        <v>NOWY</v>
      </c>
      <c r="G310" s="241"/>
    </row>
    <row r="311" spans="1:7" x14ac:dyDescent="0.2">
      <c r="A311" s="228" t="s">
        <v>854</v>
      </c>
      <c r="B311" s="296" t="s">
        <v>12</v>
      </c>
      <c r="C311" s="312" t="s">
        <v>365</v>
      </c>
      <c r="D311" s="313">
        <v>1350</v>
      </c>
      <c r="E311" s="370">
        <v>2016</v>
      </c>
      <c r="F311" s="246" t="str">
        <f t="shared" si="14"/>
        <v>NOWY</v>
      </c>
      <c r="G311" s="241"/>
    </row>
    <row r="312" spans="1:7" x14ac:dyDescent="0.2">
      <c r="A312" s="228" t="s">
        <v>851</v>
      </c>
      <c r="B312" s="296" t="s">
        <v>13</v>
      </c>
      <c r="C312" s="312" t="s">
        <v>366</v>
      </c>
      <c r="D312" s="313">
        <v>1385</v>
      </c>
      <c r="E312" s="370">
        <v>2015</v>
      </c>
      <c r="F312" s="246" t="str">
        <f t="shared" si="14"/>
        <v>NOWY</v>
      </c>
      <c r="G312" s="241"/>
    </row>
    <row r="313" spans="1:7" x14ac:dyDescent="0.2">
      <c r="A313" s="228" t="s">
        <v>851</v>
      </c>
      <c r="B313" s="296" t="s">
        <v>14</v>
      </c>
      <c r="C313" s="312" t="s">
        <v>366</v>
      </c>
      <c r="D313" s="313">
        <v>1320</v>
      </c>
      <c r="E313" s="370">
        <v>2016</v>
      </c>
      <c r="F313" s="246" t="str">
        <f t="shared" si="14"/>
        <v>NOWY</v>
      </c>
      <c r="G313" s="241"/>
    </row>
    <row r="314" spans="1:7" x14ac:dyDescent="0.2">
      <c r="A314" s="228" t="s">
        <v>851</v>
      </c>
      <c r="B314" s="296" t="s">
        <v>15</v>
      </c>
      <c r="C314" s="312" t="s">
        <v>366</v>
      </c>
      <c r="D314" s="313">
        <v>1078</v>
      </c>
      <c r="E314" s="370">
        <v>2013</v>
      </c>
      <c r="F314" s="246" t="str">
        <f t="shared" si="14"/>
        <v>NOWY</v>
      </c>
      <c r="G314" s="241"/>
    </row>
    <row r="315" spans="1:7" ht="13.5" thickBot="1" x14ac:dyDescent="0.25">
      <c r="A315" s="228" t="s">
        <v>851</v>
      </c>
      <c r="B315" s="299" t="s">
        <v>16</v>
      </c>
      <c r="C315" s="379" t="s">
        <v>367</v>
      </c>
      <c r="D315" s="372">
        <v>2392</v>
      </c>
      <c r="E315" s="373">
        <v>2014</v>
      </c>
      <c r="F315" s="246" t="str">
        <f t="shared" si="14"/>
        <v>NOWY</v>
      </c>
      <c r="G315" s="241"/>
    </row>
    <row r="316" spans="1:7" ht="13.5" thickBot="1" x14ac:dyDescent="0.25">
      <c r="B316" s="476" t="s">
        <v>890</v>
      </c>
      <c r="C316" s="477"/>
      <c r="D316" s="380">
        <f>SUM(D303:D315)</f>
        <v>24795.200000000001</v>
      </c>
      <c r="E316" s="323"/>
      <c r="F316" s="246"/>
      <c r="G316" s="241"/>
    </row>
    <row r="317" spans="1:7" x14ac:dyDescent="0.2">
      <c r="D317" s="247"/>
    </row>
    <row r="318" spans="1:7" ht="13.5" thickBot="1" x14ac:dyDescent="0.25">
      <c r="C318" s="474"/>
      <c r="D318" s="474"/>
      <c r="E318" s="475"/>
    </row>
    <row r="319" spans="1:7" ht="13.5" thickBot="1" x14ac:dyDescent="0.25">
      <c r="C319" s="248" t="s">
        <v>90</v>
      </c>
      <c r="D319" s="249" t="s">
        <v>914</v>
      </c>
      <c r="E319" s="250"/>
      <c r="F319" s="250"/>
    </row>
    <row r="320" spans="1:7" x14ac:dyDescent="0.2">
      <c r="C320" s="251" t="s">
        <v>9</v>
      </c>
      <c r="D320" s="252">
        <v>1057366.26</v>
      </c>
      <c r="E320" s="253"/>
      <c r="F320" s="254"/>
    </row>
    <row r="321" spans="3:6" x14ac:dyDescent="0.2">
      <c r="C321" s="255" t="s">
        <v>862</v>
      </c>
      <c r="D321" s="256">
        <v>11583.51</v>
      </c>
      <c r="E321" s="253"/>
      <c r="F321" s="254"/>
    </row>
    <row r="322" spans="3:6" x14ac:dyDescent="0.2">
      <c r="C322" s="255" t="s">
        <v>857</v>
      </c>
      <c r="D322" s="256">
        <v>81624.189999999988</v>
      </c>
      <c r="E322" s="253"/>
      <c r="F322" s="254"/>
    </row>
    <row r="323" spans="3:6" x14ac:dyDescent="0.2">
      <c r="C323" s="255" t="s">
        <v>858</v>
      </c>
      <c r="D323" s="256">
        <v>234089.5</v>
      </c>
      <c r="E323" s="253"/>
      <c r="F323" s="254"/>
    </row>
    <row r="324" spans="3:6" ht="13.5" thickBot="1" x14ac:dyDescent="0.25">
      <c r="C324" s="257" t="s">
        <v>859</v>
      </c>
      <c r="D324" s="258">
        <v>611369.11999999988</v>
      </c>
      <c r="E324" s="253"/>
      <c r="F324" s="254"/>
    </row>
    <row r="325" spans="3:6" x14ac:dyDescent="0.2">
      <c r="D325" s="259"/>
      <c r="E325" s="260"/>
      <c r="F325" s="254"/>
    </row>
    <row r="326" spans="3:6" x14ac:dyDescent="0.2">
      <c r="F326" s="261"/>
    </row>
    <row r="327" spans="3:6" x14ac:dyDescent="0.2">
      <c r="F327" s="261"/>
    </row>
  </sheetData>
  <sortState ref="A570:F599">
    <sortCondition ref="F570:F599"/>
  </sortState>
  <mergeCells count="18">
    <mergeCell ref="B74:C74"/>
    <mergeCell ref="B93:C93"/>
    <mergeCell ref="B115:C115"/>
    <mergeCell ref="B137:C137"/>
    <mergeCell ref="B222:C222"/>
    <mergeCell ref="B205:C205"/>
    <mergeCell ref="B210:C210"/>
    <mergeCell ref="B215:C215"/>
    <mergeCell ref="B231:C231"/>
    <mergeCell ref="B236:C236"/>
    <mergeCell ref="B250:C250"/>
    <mergeCell ref="B169:C169"/>
    <mergeCell ref="B199:C199"/>
    <mergeCell ref="C318:E318"/>
    <mergeCell ref="B300:C300"/>
    <mergeCell ref="B316:C316"/>
    <mergeCell ref="B258:C258"/>
    <mergeCell ref="B273:C273"/>
  </mergeCells>
  <phoneticPr fontId="1" type="noConversion"/>
  <pageMargins left="0.75" right="0.75" top="1" bottom="1"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2"/>
  <sheetViews>
    <sheetView topLeftCell="A28" zoomScaleNormal="100" workbookViewId="0">
      <selection activeCell="D42" sqref="D42"/>
    </sheetView>
  </sheetViews>
  <sheetFormatPr defaultRowHeight="14.25" x14ac:dyDescent="0.2"/>
  <cols>
    <col min="1" max="1" width="3.28515625" style="393" customWidth="1"/>
    <col min="2" max="2" width="4" style="393" customWidth="1"/>
    <col min="3" max="3" width="13.7109375" style="393" customWidth="1"/>
    <col min="4" max="4" width="22.140625" style="393" customWidth="1"/>
    <col min="5" max="5" width="18.28515625" style="393" customWidth="1"/>
    <col min="6" max="6" width="10.85546875" style="392" customWidth="1"/>
    <col min="7" max="7" width="8.85546875" style="392" customWidth="1"/>
    <col min="8" max="8" width="11.140625" style="392" customWidth="1"/>
    <col min="9" max="9" width="20.7109375" style="393" customWidth="1"/>
    <col min="10" max="10" width="14.42578125" style="394" customWidth="1"/>
    <col min="11" max="11" width="12.28515625" style="393" customWidth="1"/>
    <col min="12" max="12" width="11.7109375" style="393" customWidth="1"/>
    <col min="13" max="13" width="11.42578125" style="393" customWidth="1"/>
    <col min="14" max="14" width="14.5703125" style="393" customWidth="1"/>
    <col min="15" max="16384" width="9.140625" style="393"/>
  </cols>
  <sheetData>
    <row r="1" spans="2:14" ht="15" x14ac:dyDescent="0.2">
      <c r="B1" s="481" t="s">
        <v>1040</v>
      </c>
      <c r="C1" s="481"/>
      <c r="D1" s="481"/>
      <c r="E1" s="481"/>
      <c r="F1" s="481"/>
    </row>
    <row r="2" spans="2:14" hidden="1" x14ac:dyDescent="0.2"/>
    <row r="3" spans="2:14" s="398" customFormat="1" ht="16.5" thickBot="1" x14ac:dyDescent="0.25">
      <c r="B3" s="395" t="s">
        <v>83</v>
      </c>
      <c r="C3" s="395"/>
      <c r="D3" s="395"/>
      <c r="E3" s="395"/>
      <c r="F3" s="396"/>
      <c r="G3" s="396"/>
      <c r="H3" s="396"/>
      <c r="I3" s="395"/>
      <c r="J3" s="397"/>
      <c r="K3" s="395"/>
      <c r="L3" s="395"/>
      <c r="M3" s="395"/>
      <c r="N3" s="395"/>
    </row>
    <row r="4" spans="2:14" s="399" customFormat="1" ht="24.75" thickBot="1" x14ac:dyDescent="0.25">
      <c r="B4" s="402" t="s">
        <v>57</v>
      </c>
      <c r="C4" s="403" t="s">
        <v>58</v>
      </c>
      <c r="D4" s="403" t="s">
        <v>779</v>
      </c>
      <c r="E4" s="403" t="s">
        <v>59</v>
      </c>
      <c r="F4" s="404" t="s">
        <v>60</v>
      </c>
      <c r="G4" s="404" t="s">
        <v>61</v>
      </c>
      <c r="H4" s="404" t="s">
        <v>62</v>
      </c>
      <c r="I4" s="403" t="s">
        <v>63</v>
      </c>
      <c r="J4" s="405" t="s">
        <v>64</v>
      </c>
      <c r="K4" s="403" t="s">
        <v>65</v>
      </c>
      <c r="L4" s="403" t="s">
        <v>66</v>
      </c>
      <c r="M4" s="403" t="s">
        <v>67</v>
      </c>
      <c r="N4" s="406" t="s">
        <v>68</v>
      </c>
    </row>
    <row r="5" spans="2:14" s="400" customFormat="1" ht="24" x14ac:dyDescent="0.2">
      <c r="B5" s="407" t="s">
        <v>3</v>
      </c>
      <c r="C5" s="408" t="s">
        <v>780</v>
      </c>
      <c r="D5" s="408" t="s">
        <v>756</v>
      </c>
      <c r="E5" s="408" t="s">
        <v>813</v>
      </c>
      <c r="F5" s="408">
        <v>8300</v>
      </c>
      <c r="G5" s="408">
        <v>9</v>
      </c>
      <c r="H5" s="408">
        <v>1976</v>
      </c>
      <c r="I5" s="408" t="s">
        <v>822</v>
      </c>
      <c r="J5" s="409" t="s">
        <v>338</v>
      </c>
      <c r="K5" s="410" t="s">
        <v>893</v>
      </c>
      <c r="L5" s="410" t="s">
        <v>338</v>
      </c>
      <c r="M5" s="410" t="s">
        <v>893</v>
      </c>
      <c r="N5" s="411" t="s">
        <v>838</v>
      </c>
    </row>
    <row r="6" spans="2:14" s="400" customFormat="1" ht="24" x14ac:dyDescent="0.2">
      <c r="B6" s="412" t="s">
        <v>4</v>
      </c>
      <c r="C6" s="59" t="s">
        <v>781</v>
      </c>
      <c r="D6" s="59" t="s">
        <v>757</v>
      </c>
      <c r="E6" s="59" t="s">
        <v>813</v>
      </c>
      <c r="F6" s="59">
        <v>2120</v>
      </c>
      <c r="G6" s="59">
        <v>2</v>
      </c>
      <c r="H6" s="59">
        <v>1986</v>
      </c>
      <c r="I6" s="59">
        <v>438585</v>
      </c>
      <c r="J6" s="413" t="s">
        <v>338</v>
      </c>
      <c r="K6" s="414" t="s">
        <v>893</v>
      </c>
      <c r="L6" s="414" t="s">
        <v>338</v>
      </c>
      <c r="M6" s="414" t="s">
        <v>893</v>
      </c>
      <c r="N6" s="415" t="s">
        <v>838</v>
      </c>
    </row>
    <row r="7" spans="2:14" s="400" customFormat="1" ht="24" x14ac:dyDescent="0.2">
      <c r="B7" s="412" t="s">
        <v>5</v>
      </c>
      <c r="C7" s="59" t="s">
        <v>782</v>
      </c>
      <c r="D7" s="59" t="s">
        <v>758</v>
      </c>
      <c r="E7" s="59" t="s">
        <v>813</v>
      </c>
      <c r="F7" s="59">
        <v>2120</v>
      </c>
      <c r="G7" s="59">
        <v>3</v>
      </c>
      <c r="H7" s="59">
        <v>1983</v>
      </c>
      <c r="I7" s="59">
        <v>388039</v>
      </c>
      <c r="J7" s="413" t="s">
        <v>338</v>
      </c>
      <c r="K7" s="414" t="s">
        <v>893</v>
      </c>
      <c r="L7" s="414" t="s">
        <v>338</v>
      </c>
      <c r="M7" s="414" t="s">
        <v>893</v>
      </c>
      <c r="N7" s="415" t="s">
        <v>838</v>
      </c>
    </row>
    <row r="8" spans="2:14" s="400" customFormat="1" ht="24" x14ac:dyDescent="0.2">
      <c r="B8" s="412" t="s">
        <v>6</v>
      </c>
      <c r="C8" s="59" t="s">
        <v>783</v>
      </c>
      <c r="D8" s="59" t="s">
        <v>758</v>
      </c>
      <c r="E8" s="59" t="s">
        <v>813</v>
      </c>
      <c r="F8" s="59">
        <v>2200</v>
      </c>
      <c r="G8" s="59">
        <v>6</v>
      </c>
      <c r="H8" s="59">
        <v>1982</v>
      </c>
      <c r="I8" s="59">
        <v>133906</v>
      </c>
      <c r="J8" s="413" t="s">
        <v>338</v>
      </c>
      <c r="K8" s="414" t="s">
        <v>893</v>
      </c>
      <c r="L8" s="414" t="s">
        <v>338</v>
      </c>
      <c r="M8" s="414" t="s">
        <v>893</v>
      </c>
      <c r="N8" s="415" t="s">
        <v>838</v>
      </c>
    </row>
    <row r="9" spans="2:14" s="400" customFormat="1" ht="24" x14ac:dyDescent="0.2">
      <c r="B9" s="412" t="s">
        <v>7</v>
      </c>
      <c r="C9" s="59" t="s">
        <v>784</v>
      </c>
      <c r="D9" s="59" t="s">
        <v>759</v>
      </c>
      <c r="E9" s="59" t="s">
        <v>813</v>
      </c>
      <c r="F9" s="59">
        <v>2411</v>
      </c>
      <c r="G9" s="59">
        <v>5</v>
      </c>
      <c r="H9" s="59">
        <v>1991</v>
      </c>
      <c r="I9" s="59">
        <v>540998</v>
      </c>
      <c r="J9" s="413" t="s">
        <v>338</v>
      </c>
      <c r="K9" s="414" t="s">
        <v>893</v>
      </c>
      <c r="L9" s="414" t="s">
        <v>338</v>
      </c>
      <c r="M9" s="414" t="s">
        <v>893</v>
      </c>
      <c r="N9" s="415" t="s">
        <v>838</v>
      </c>
    </row>
    <row r="10" spans="2:14" s="400" customFormat="1" ht="24" x14ac:dyDescent="0.2">
      <c r="B10" s="412" t="s">
        <v>8</v>
      </c>
      <c r="C10" s="59" t="s">
        <v>785</v>
      </c>
      <c r="D10" s="59" t="s">
        <v>758</v>
      </c>
      <c r="E10" s="59" t="s">
        <v>813</v>
      </c>
      <c r="F10" s="59">
        <v>2120</v>
      </c>
      <c r="G10" s="59">
        <v>6</v>
      </c>
      <c r="H10" s="59">
        <v>1982</v>
      </c>
      <c r="I10" s="59">
        <v>364714</v>
      </c>
      <c r="J10" s="413" t="s">
        <v>338</v>
      </c>
      <c r="K10" s="414" t="s">
        <v>893</v>
      </c>
      <c r="L10" s="414" t="s">
        <v>338</v>
      </c>
      <c r="M10" s="414" t="s">
        <v>893</v>
      </c>
      <c r="N10" s="415" t="s">
        <v>838</v>
      </c>
    </row>
    <row r="11" spans="2:14" s="400" customFormat="1" ht="24" x14ac:dyDescent="0.2">
      <c r="B11" s="412" t="s">
        <v>10</v>
      </c>
      <c r="C11" s="59" t="s">
        <v>786</v>
      </c>
      <c r="D11" s="59" t="s">
        <v>760</v>
      </c>
      <c r="E11" s="59" t="s">
        <v>813</v>
      </c>
      <c r="F11" s="59">
        <v>6842</v>
      </c>
      <c r="G11" s="59">
        <v>6</v>
      </c>
      <c r="H11" s="59">
        <v>1984</v>
      </c>
      <c r="I11" s="59">
        <v>9012</v>
      </c>
      <c r="J11" s="413" t="s">
        <v>338</v>
      </c>
      <c r="K11" s="414" t="s">
        <v>894</v>
      </c>
      <c r="L11" s="414" t="s">
        <v>338</v>
      </c>
      <c r="M11" s="414" t="s">
        <v>894</v>
      </c>
      <c r="N11" s="415" t="s">
        <v>838</v>
      </c>
    </row>
    <row r="12" spans="2:14" s="400" customFormat="1" ht="24" x14ac:dyDescent="0.2">
      <c r="B12" s="412" t="s">
        <v>11</v>
      </c>
      <c r="C12" s="59" t="s">
        <v>787</v>
      </c>
      <c r="D12" s="59" t="s">
        <v>761</v>
      </c>
      <c r="E12" s="59" t="s">
        <v>814</v>
      </c>
      <c r="F12" s="59">
        <v>1994</v>
      </c>
      <c r="G12" s="59">
        <v>6</v>
      </c>
      <c r="H12" s="59">
        <v>1984</v>
      </c>
      <c r="I12" s="59" t="s">
        <v>823</v>
      </c>
      <c r="J12" s="413" t="s">
        <v>338</v>
      </c>
      <c r="K12" s="414" t="s">
        <v>895</v>
      </c>
      <c r="L12" s="414" t="s">
        <v>338</v>
      </c>
      <c r="M12" s="414" t="s">
        <v>895</v>
      </c>
      <c r="N12" s="415" t="s">
        <v>838</v>
      </c>
    </row>
    <row r="13" spans="2:14" s="400" customFormat="1" ht="24" x14ac:dyDescent="0.2">
      <c r="B13" s="412" t="s">
        <v>12</v>
      </c>
      <c r="C13" s="59" t="s">
        <v>788</v>
      </c>
      <c r="D13" s="59" t="s">
        <v>760</v>
      </c>
      <c r="E13" s="59" t="s">
        <v>813</v>
      </c>
      <c r="F13" s="59">
        <v>6842</v>
      </c>
      <c r="G13" s="59">
        <v>6</v>
      </c>
      <c r="H13" s="59">
        <v>1995</v>
      </c>
      <c r="I13" s="59" t="s">
        <v>824</v>
      </c>
      <c r="J13" s="413" t="s">
        <v>338</v>
      </c>
      <c r="K13" s="414" t="s">
        <v>896</v>
      </c>
      <c r="L13" s="414" t="s">
        <v>338</v>
      </c>
      <c r="M13" s="414" t="s">
        <v>896</v>
      </c>
      <c r="N13" s="415" t="s">
        <v>838</v>
      </c>
    </row>
    <row r="14" spans="2:14" s="400" customFormat="1" ht="24" x14ac:dyDescent="0.2">
      <c r="B14" s="412" t="s">
        <v>13</v>
      </c>
      <c r="C14" s="59" t="s">
        <v>789</v>
      </c>
      <c r="D14" s="59" t="s">
        <v>758</v>
      </c>
      <c r="E14" s="59" t="s">
        <v>813</v>
      </c>
      <c r="F14" s="59">
        <v>2120</v>
      </c>
      <c r="G14" s="59">
        <v>6</v>
      </c>
      <c r="H14" s="59">
        <v>1968</v>
      </c>
      <c r="I14" s="59">
        <v>72596</v>
      </c>
      <c r="J14" s="413" t="s">
        <v>338</v>
      </c>
      <c r="K14" s="414" t="s">
        <v>893</v>
      </c>
      <c r="L14" s="414" t="s">
        <v>338</v>
      </c>
      <c r="M14" s="414" t="s">
        <v>893</v>
      </c>
      <c r="N14" s="415" t="s">
        <v>838</v>
      </c>
    </row>
    <row r="15" spans="2:14" s="400" customFormat="1" ht="24" x14ac:dyDescent="0.2">
      <c r="B15" s="412" t="s">
        <v>14</v>
      </c>
      <c r="C15" s="59" t="s">
        <v>790</v>
      </c>
      <c r="D15" s="59" t="s">
        <v>762</v>
      </c>
      <c r="E15" s="59" t="s">
        <v>813</v>
      </c>
      <c r="F15" s="59">
        <v>3500</v>
      </c>
      <c r="G15" s="59">
        <v>6</v>
      </c>
      <c r="H15" s="59">
        <v>1976</v>
      </c>
      <c r="I15" s="59">
        <v>310425131753333</v>
      </c>
      <c r="J15" s="413" t="s">
        <v>338</v>
      </c>
      <c r="K15" s="414" t="s">
        <v>893</v>
      </c>
      <c r="L15" s="414" t="s">
        <v>338</v>
      </c>
      <c r="M15" s="414" t="s">
        <v>893</v>
      </c>
      <c r="N15" s="415" t="s">
        <v>838</v>
      </c>
    </row>
    <row r="16" spans="2:14" s="400" customFormat="1" ht="24" x14ac:dyDescent="0.2">
      <c r="B16" s="412" t="s">
        <v>15</v>
      </c>
      <c r="C16" s="59" t="s">
        <v>791</v>
      </c>
      <c r="D16" s="59" t="s">
        <v>763</v>
      </c>
      <c r="E16" s="59" t="s">
        <v>815</v>
      </c>
      <c r="F16" s="59">
        <v>2495</v>
      </c>
      <c r="G16" s="59">
        <v>9</v>
      </c>
      <c r="H16" s="59">
        <v>1999</v>
      </c>
      <c r="I16" s="59" t="s">
        <v>825</v>
      </c>
      <c r="J16" s="413" t="s">
        <v>338</v>
      </c>
      <c r="K16" s="414" t="s">
        <v>897</v>
      </c>
      <c r="L16" s="414" t="s">
        <v>338</v>
      </c>
      <c r="M16" s="414" t="s">
        <v>897</v>
      </c>
      <c r="N16" s="415" t="s">
        <v>838</v>
      </c>
    </row>
    <row r="17" spans="2:14" s="400" customFormat="1" ht="24" x14ac:dyDescent="0.2">
      <c r="B17" s="412" t="s">
        <v>16</v>
      </c>
      <c r="C17" s="59" t="s">
        <v>792</v>
      </c>
      <c r="D17" s="59" t="s">
        <v>764</v>
      </c>
      <c r="E17" s="59" t="s">
        <v>813</v>
      </c>
      <c r="F17" s="59">
        <v>8424</v>
      </c>
      <c r="G17" s="59">
        <v>9</v>
      </c>
      <c r="H17" s="59">
        <v>1973</v>
      </c>
      <c r="I17" s="59">
        <v>4500014813</v>
      </c>
      <c r="J17" s="413" t="s">
        <v>338</v>
      </c>
      <c r="K17" s="414" t="s">
        <v>893</v>
      </c>
      <c r="L17" s="414" t="s">
        <v>338</v>
      </c>
      <c r="M17" s="414" t="s">
        <v>893</v>
      </c>
      <c r="N17" s="415" t="s">
        <v>838</v>
      </c>
    </row>
    <row r="18" spans="2:14" s="400" customFormat="1" ht="24" x14ac:dyDescent="0.2">
      <c r="B18" s="412" t="s">
        <v>17</v>
      </c>
      <c r="C18" s="59" t="s">
        <v>793</v>
      </c>
      <c r="D18" s="59" t="s">
        <v>760</v>
      </c>
      <c r="E18" s="59" t="s">
        <v>813</v>
      </c>
      <c r="F18" s="59">
        <v>6842</v>
      </c>
      <c r="G18" s="59">
        <v>6</v>
      </c>
      <c r="H18" s="59">
        <v>1982</v>
      </c>
      <c r="I18" s="59">
        <v>7361</v>
      </c>
      <c r="J18" s="413" t="s">
        <v>338</v>
      </c>
      <c r="K18" s="414" t="s">
        <v>898</v>
      </c>
      <c r="L18" s="414" t="s">
        <v>338</v>
      </c>
      <c r="M18" s="414" t="s">
        <v>898</v>
      </c>
      <c r="N18" s="415" t="s">
        <v>838</v>
      </c>
    </row>
    <row r="19" spans="2:14" s="400" customFormat="1" ht="24" x14ac:dyDescent="0.2">
      <c r="B19" s="412" t="s">
        <v>18</v>
      </c>
      <c r="C19" s="59" t="s">
        <v>794</v>
      </c>
      <c r="D19" s="59" t="s">
        <v>762</v>
      </c>
      <c r="E19" s="59" t="s">
        <v>813</v>
      </c>
      <c r="F19" s="59">
        <v>2688</v>
      </c>
      <c r="G19" s="59">
        <v>6</v>
      </c>
      <c r="H19" s="59">
        <v>1978</v>
      </c>
      <c r="I19" s="59">
        <v>31041210294883</v>
      </c>
      <c r="J19" s="413" t="s">
        <v>338</v>
      </c>
      <c r="K19" s="414" t="s">
        <v>893</v>
      </c>
      <c r="L19" s="414" t="s">
        <v>338</v>
      </c>
      <c r="M19" s="414" t="s">
        <v>893</v>
      </c>
      <c r="N19" s="415" t="s">
        <v>838</v>
      </c>
    </row>
    <row r="20" spans="2:14" s="400" customFormat="1" ht="24" x14ac:dyDescent="0.2">
      <c r="B20" s="412" t="s">
        <v>19</v>
      </c>
      <c r="C20" s="59" t="s">
        <v>795</v>
      </c>
      <c r="D20" s="59" t="s">
        <v>765</v>
      </c>
      <c r="E20" s="59" t="s">
        <v>813</v>
      </c>
      <c r="F20" s="59">
        <v>8424</v>
      </c>
      <c r="G20" s="59">
        <v>6</v>
      </c>
      <c r="H20" s="59">
        <v>1979</v>
      </c>
      <c r="I20" s="59">
        <v>4900071514</v>
      </c>
      <c r="J20" s="413" t="s">
        <v>338</v>
      </c>
      <c r="K20" s="414" t="s">
        <v>899</v>
      </c>
      <c r="L20" s="414" t="s">
        <v>338</v>
      </c>
      <c r="M20" s="414" t="s">
        <v>899</v>
      </c>
      <c r="N20" s="415" t="s">
        <v>838</v>
      </c>
    </row>
    <row r="21" spans="2:14" s="400" customFormat="1" ht="24" x14ac:dyDescent="0.2">
      <c r="B21" s="412" t="s">
        <v>20</v>
      </c>
      <c r="C21" s="59" t="s">
        <v>796</v>
      </c>
      <c r="D21" s="59" t="s">
        <v>766</v>
      </c>
      <c r="E21" s="59" t="s">
        <v>814</v>
      </c>
      <c r="F21" s="59">
        <v>2128</v>
      </c>
      <c r="G21" s="59">
        <v>4</v>
      </c>
      <c r="H21" s="59">
        <v>1985</v>
      </c>
      <c r="I21" s="59">
        <v>436709</v>
      </c>
      <c r="J21" s="413" t="s">
        <v>338</v>
      </c>
      <c r="K21" s="414" t="s">
        <v>900</v>
      </c>
      <c r="L21" s="414" t="s">
        <v>338</v>
      </c>
      <c r="M21" s="414" t="s">
        <v>900</v>
      </c>
      <c r="N21" s="415" t="s">
        <v>838</v>
      </c>
    </row>
    <row r="22" spans="2:14" s="400" customFormat="1" ht="24" x14ac:dyDescent="0.2">
      <c r="B22" s="412" t="s">
        <v>21</v>
      </c>
      <c r="C22" s="59" t="s">
        <v>797</v>
      </c>
      <c r="D22" s="59" t="s">
        <v>758</v>
      </c>
      <c r="E22" s="59" t="s">
        <v>813</v>
      </c>
      <c r="F22" s="59">
        <v>2120</v>
      </c>
      <c r="G22" s="59">
        <v>6</v>
      </c>
      <c r="H22" s="59">
        <v>1984</v>
      </c>
      <c r="I22" s="59" t="s">
        <v>826</v>
      </c>
      <c r="J22" s="413" t="s">
        <v>338</v>
      </c>
      <c r="K22" s="414" t="s">
        <v>901</v>
      </c>
      <c r="L22" s="414" t="s">
        <v>338</v>
      </c>
      <c r="M22" s="414" t="s">
        <v>902</v>
      </c>
      <c r="N22" s="415" t="s">
        <v>838</v>
      </c>
    </row>
    <row r="23" spans="2:14" s="400" customFormat="1" ht="12.75" x14ac:dyDescent="0.2">
      <c r="B23" s="412" t="s">
        <v>22</v>
      </c>
      <c r="C23" s="59" t="s">
        <v>798</v>
      </c>
      <c r="D23" s="59" t="s">
        <v>761</v>
      </c>
      <c r="E23" s="59" t="s">
        <v>813</v>
      </c>
      <c r="F23" s="59">
        <v>1968</v>
      </c>
      <c r="G23" s="59">
        <v>9</v>
      </c>
      <c r="H23" s="59">
        <v>1993</v>
      </c>
      <c r="I23" s="59" t="s">
        <v>827</v>
      </c>
      <c r="J23" s="413" t="s">
        <v>338</v>
      </c>
      <c r="K23" s="414" t="s">
        <v>926</v>
      </c>
      <c r="L23" s="414" t="s">
        <v>338</v>
      </c>
      <c r="M23" s="414" t="s">
        <v>927</v>
      </c>
      <c r="N23" s="415" t="s">
        <v>838</v>
      </c>
    </row>
    <row r="24" spans="2:14" s="400" customFormat="1" ht="24" x14ac:dyDescent="0.2">
      <c r="B24" s="412" t="s">
        <v>23</v>
      </c>
      <c r="C24" s="59" t="s">
        <v>799</v>
      </c>
      <c r="D24" s="59" t="s">
        <v>760</v>
      </c>
      <c r="E24" s="59" t="s">
        <v>813</v>
      </c>
      <c r="F24" s="59">
        <v>6842</v>
      </c>
      <c r="G24" s="59">
        <v>10</v>
      </c>
      <c r="H24" s="59">
        <v>1990</v>
      </c>
      <c r="I24" s="59">
        <v>12061</v>
      </c>
      <c r="J24" s="413" t="s">
        <v>338</v>
      </c>
      <c r="K24" s="414" t="s">
        <v>893</v>
      </c>
      <c r="L24" s="414" t="s">
        <v>338</v>
      </c>
      <c r="M24" s="414" t="s">
        <v>893</v>
      </c>
      <c r="N24" s="415" t="s">
        <v>838</v>
      </c>
    </row>
    <row r="25" spans="2:14" s="400" customFormat="1" ht="24" x14ac:dyDescent="0.2">
      <c r="B25" s="412" t="s">
        <v>24</v>
      </c>
      <c r="C25" s="59" t="s">
        <v>800</v>
      </c>
      <c r="D25" s="59" t="s">
        <v>767</v>
      </c>
      <c r="E25" s="59" t="s">
        <v>815</v>
      </c>
      <c r="F25" s="59">
        <v>2495</v>
      </c>
      <c r="G25" s="59">
        <v>6</v>
      </c>
      <c r="H25" s="59">
        <v>1994</v>
      </c>
      <c r="I25" s="59" t="s">
        <v>828</v>
      </c>
      <c r="J25" s="413" t="s">
        <v>338</v>
      </c>
      <c r="K25" s="414" t="s">
        <v>903</v>
      </c>
      <c r="L25" s="414" t="s">
        <v>338</v>
      </c>
      <c r="M25" s="414" t="s">
        <v>903</v>
      </c>
      <c r="N25" s="415" t="s">
        <v>838</v>
      </c>
    </row>
    <row r="26" spans="2:14" s="400" customFormat="1" ht="15.75" customHeight="1" x14ac:dyDescent="0.2">
      <c r="B26" s="412" t="s">
        <v>25</v>
      </c>
      <c r="C26" s="59" t="s">
        <v>801</v>
      </c>
      <c r="D26" s="59" t="s">
        <v>768</v>
      </c>
      <c r="E26" s="59" t="s">
        <v>814</v>
      </c>
      <c r="F26" s="59">
        <v>2488</v>
      </c>
      <c r="G26" s="59">
        <v>5</v>
      </c>
      <c r="H26" s="59">
        <v>2008</v>
      </c>
      <c r="I26" s="59" t="s">
        <v>829</v>
      </c>
      <c r="J26" s="413" t="s">
        <v>338</v>
      </c>
      <c r="K26" s="414" t="s">
        <v>926</v>
      </c>
      <c r="L26" s="414" t="s">
        <v>338</v>
      </c>
      <c r="M26" s="414" t="s">
        <v>926</v>
      </c>
      <c r="N26" s="415" t="s">
        <v>838</v>
      </c>
    </row>
    <row r="27" spans="2:14" s="400" customFormat="1" ht="24" x14ac:dyDescent="0.2">
      <c r="B27" s="412" t="s">
        <v>26</v>
      </c>
      <c r="C27" s="59" t="s">
        <v>802</v>
      </c>
      <c r="D27" s="59" t="s">
        <v>769</v>
      </c>
      <c r="E27" s="59" t="s">
        <v>816</v>
      </c>
      <c r="F27" s="59">
        <v>2446</v>
      </c>
      <c r="G27" s="59">
        <v>6</v>
      </c>
      <c r="H27" s="59">
        <v>1998</v>
      </c>
      <c r="I27" s="59" t="s">
        <v>830</v>
      </c>
      <c r="J27" s="413" t="s">
        <v>338</v>
      </c>
      <c r="K27" s="414" t="s">
        <v>904</v>
      </c>
      <c r="L27" s="414" t="s">
        <v>338</v>
      </c>
      <c r="M27" s="414" t="s">
        <v>904</v>
      </c>
      <c r="N27" s="415" t="s">
        <v>838</v>
      </c>
    </row>
    <row r="28" spans="2:14" s="400" customFormat="1" ht="24" x14ac:dyDescent="0.2">
      <c r="B28" s="412" t="s">
        <v>27</v>
      </c>
      <c r="C28" s="59" t="s">
        <v>803</v>
      </c>
      <c r="D28" s="59" t="s">
        <v>758</v>
      </c>
      <c r="E28" s="59" t="s">
        <v>813</v>
      </c>
      <c r="F28" s="59">
        <v>2120</v>
      </c>
      <c r="G28" s="59">
        <v>9</v>
      </c>
      <c r="H28" s="59">
        <v>1982</v>
      </c>
      <c r="I28" s="59">
        <v>133904</v>
      </c>
      <c r="J28" s="413" t="s">
        <v>338</v>
      </c>
      <c r="K28" s="414" t="s">
        <v>893</v>
      </c>
      <c r="L28" s="414" t="s">
        <v>338</v>
      </c>
      <c r="M28" s="414" t="s">
        <v>893</v>
      </c>
      <c r="N28" s="415" t="s">
        <v>838</v>
      </c>
    </row>
    <row r="29" spans="2:14" s="400" customFormat="1" ht="24" x14ac:dyDescent="0.2">
      <c r="B29" s="412" t="s">
        <v>28</v>
      </c>
      <c r="C29" s="59" t="s">
        <v>804</v>
      </c>
      <c r="D29" s="59" t="s">
        <v>770</v>
      </c>
      <c r="E29" s="59" t="s">
        <v>813</v>
      </c>
      <c r="F29" s="59">
        <v>2120</v>
      </c>
      <c r="G29" s="59">
        <v>6</v>
      </c>
      <c r="H29" s="59">
        <v>1981</v>
      </c>
      <c r="I29" s="59">
        <v>349113</v>
      </c>
      <c r="J29" s="413" t="s">
        <v>338</v>
      </c>
      <c r="K29" s="414" t="s">
        <v>893</v>
      </c>
      <c r="L29" s="414" t="s">
        <v>338</v>
      </c>
      <c r="M29" s="414" t="s">
        <v>893</v>
      </c>
      <c r="N29" s="415" t="s">
        <v>838</v>
      </c>
    </row>
    <row r="30" spans="2:14" s="400" customFormat="1" ht="24" x14ac:dyDescent="0.2">
      <c r="B30" s="412" t="s">
        <v>29</v>
      </c>
      <c r="C30" s="59" t="s">
        <v>805</v>
      </c>
      <c r="D30" s="59" t="s">
        <v>771</v>
      </c>
      <c r="E30" s="59" t="s">
        <v>817</v>
      </c>
      <c r="F30" s="59">
        <v>2417</v>
      </c>
      <c r="G30" s="59">
        <v>3</v>
      </c>
      <c r="H30" s="59">
        <v>2003</v>
      </c>
      <c r="I30" s="59" t="s">
        <v>831</v>
      </c>
      <c r="J30" s="413" t="s">
        <v>338</v>
      </c>
      <c r="K30" s="414" t="s">
        <v>905</v>
      </c>
      <c r="L30" s="414" t="s">
        <v>338</v>
      </c>
      <c r="M30" s="414" t="s">
        <v>905</v>
      </c>
      <c r="N30" s="415" t="s">
        <v>838</v>
      </c>
    </row>
    <row r="31" spans="2:14" s="400" customFormat="1" ht="24" x14ac:dyDescent="0.2">
      <c r="B31" s="412" t="s">
        <v>30</v>
      </c>
      <c r="C31" s="59" t="s">
        <v>806</v>
      </c>
      <c r="D31" s="59" t="s">
        <v>772</v>
      </c>
      <c r="E31" s="59" t="s">
        <v>815</v>
      </c>
      <c r="F31" s="59">
        <v>1860</v>
      </c>
      <c r="G31" s="59">
        <v>5</v>
      </c>
      <c r="H31" s="59">
        <v>1998</v>
      </c>
      <c r="I31" s="59" t="s">
        <v>832</v>
      </c>
      <c r="J31" s="413" t="s">
        <v>338</v>
      </c>
      <c r="K31" s="414" t="s">
        <v>905</v>
      </c>
      <c r="L31" s="414" t="s">
        <v>338</v>
      </c>
      <c r="M31" s="414" t="s">
        <v>905</v>
      </c>
      <c r="N31" s="415" t="s">
        <v>838</v>
      </c>
    </row>
    <row r="32" spans="2:14" s="400" customFormat="1" ht="24" x14ac:dyDescent="0.2">
      <c r="B32" s="412" t="s">
        <v>31</v>
      </c>
      <c r="C32" s="59" t="s">
        <v>807</v>
      </c>
      <c r="D32" s="59" t="s">
        <v>773</v>
      </c>
      <c r="E32" s="59" t="s">
        <v>815</v>
      </c>
      <c r="F32" s="59">
        <v>2000</v>
      </c>
      <c r="G32" s="59">
        <v>5</v>
      </c>
      <c r="H32" s="59">
        <v>2000</v>
      </c>
      <c r="I32" s="59" t="s">
        <v>833</v>
      </c>
      <c r="J32" s="413" t="s">
        <v>338</v>
      </c>
      <c r="K32" s="414" t="s">
        <v>906</v>
      </c>
      <c r="L32" s="414" t="s">
        <v>338</v>
      </c>
      <c r="M32" s="414" t="s">
        <v>906</v>
      </c>
      <c r="N32" s="415" t="s">
        <v>838</v>
      </c>
    </row>
    <row r="33" spans="2:14" s="400" customFormat="1" ht="24" x14ac:dyDescent="0.2">
      <c r="B33" s="412" t="s">
        <v>32</v>
      </c>
      <c r="C33" s="59" t="s">
        <v>808</v>
      </c>
      <c r="D33" s="59" t="s">
        <v>774</v>
      </c>
      <c r="E33" s="59" t="s">
        <v>818</v>
      </c>
      <c r="F33" s="59"/>
      <c r="G33" s="59" t="s">
        <v>338</v>
      </c>
      <c r="H33" s="59">
        <v>2015</v>
      </c>
      <c r="I33" s="59" t="s">
        <v>834</v>
      </c>
      <c r="J33" s="413">
        <v>95000</v>
      </c>
      <c r="K33" s="414" t="s">
        <v>907</v>
      </c>
      <c r="L33" s="414" t="s">
        <v>907</v>
      </c>
      <c r="M33" s="414" t="s">
        <v>338</v>
      </c>
      <c r="N33" s="415" t="s">
        <v>838</v>
      </c>
    </row>
    <row r="34" spans="2:14" s="400" customFormat="1" ht="24" x14ac:dyDescent="0.2">
      <c r="B34" s="412" t="s">
        <v>33</v>
      </c>
      <c r="C34" s="59" t="s">
        <v>809</v>
      </c>
      <c r="D34" s="59" t="s">
        <v>775</v>
      </c>
      <c r="E34" s="59" t="s">
        <v>815</v>
      </c>
      <c r="F34" s="59">
        <v>1360</v>
      </c>
      <c r="G34" s="59">
        <v>5</v>
      </c>
      <c r="H34" s="59">
        <v>2002</v>
      </c>
      <c r="I34" s="59"/>
      <c r="J34" s="413">
        <v>6000</v>
      </c>
      <c r="K34" s="414" t="s">
        <v>908</v>
      </c>
      <c r="L34" s="414" t="s">
        <v>908</v>
      </c>
      <c r="M34" s="414" t="s">
        <v>908</v>
      </c>
      <c r="N34" s="415" t="s">
        <v>838</v>
      </c>
    </row>
    <row r="35" spans="2:14" s="400" customFormat="1" ht="24" x14ac:dyDescent="0.2">
      <c r="B35" s="412" t="s">
        <v>34</v>
      </c>
      <c r="C35" s="59" t="s">
        <v>810</v>
      </c>
      <c r="D35" s="59" t="s">
        <v>776</v>
      </c>
      <c r="E35" s="59" t="s">
        <v>819</v>
      </c>
      <c r="F35" s="59"/>
      <c r="G35" s="59" t="s">
        <v>338</v>
      </c>
      <c r="H35" s="59">
        <v>2015</v>
      </c>
      <c r="I35" s="59" t="s">
        <v>835</v>
      </c>
      <c r="J35" s="413" t="s">
        <v>338</v>
      </c>
      <c r="K35" s="414" t="s">
        <v>909</v>
      </c>
      <c r="L35" s="414" t="s">
        <v>338</v>
      </c>
      <c r="M35" s="414" t="s">
        <v>338</v>
      </c>
      <c r="N35" s="415" t="s">
        <v>838</v>
      </c>
    </row>
    <row r="36" spans="2:14" s="400" customFormat="1" ht="24" x14ac:dyDescent="0.2">
      <c r="B36" s="412" t="s">
        <v>35</v>
      </c>
      <c r="C36" s="59" t="s">
        <v>788</v>
      </c>
      <c r="D36" s="59" t="s">
        <v>777</v>
      </c>
      <c r="E36" s="59" t="s">
        <v>813</v>
      </c>
      <c r="F36" s="59"/>
      <c r="G36" s="59">
        <v>6</v>
      </c>
      <c r="H36" s="59">
        <v>1995</v>
      </c>
      <c r="I36" s="59" t="s">
        <v>824</v>
      </c>
      <c r="J36" s="413" t="s">
        <v>338</v>
      </c>
      <c r="K36" s="414" t="s">
        <v>896</v>
      </c>
      <c r="L36" s="414" t="s">
        <v>338</v>
      </c>
      <c r="M36" s="414" t="s">
        <v>896</v>
      </c>
      <c r="N36" s="415" t="s">
        <v>838</v>
      </c>
    </row>
    <row r="37" spans="2:14" s="400" customFormat="1" ht="12.75" x14ac:dyDescent="0.2">
      <c r="B37" s="412" t="s">
        <v>36</v>
      </c>
      <c r="C37" s="59" t="s">
        <v>811</v>
      </c>
      <c r="D37" s="59" t="s">
        <v>892</v>
      </c>
      <c r="E37" s="59" t="s">
        <v>820</v>
      </c>
      <c r="F37" s="59" t="s">
        <v>892</v>
      </c>
      <c r="G37" s="59" t="s">
        <v>338</v>
      </c>
      <c r="H37" s="59">
        <v>2012</v>
      </c>
      <c r="I37" s="59" t="s">
        <v>836</v>
      </c>
      <c r="J37" s="413" t="s">
        <v>338</v>
      </c>
      <c r="K37" s="414" t="s">
        <v>891</v>
      </c>
      <c r="L37" s="414" t="s">
        <v>338</v>
      </c>
      <c r="M37" s="414" t="s">
        <v>338</v>
      </c>
      <c r="N37" s="415" t="s">
        <v>838</v>
      </c>
    </row>
    <row r="38" spans="2:14" s="400" customFormat="1" ht="24" x14ac:dyDescent="0.2">
      <c r="B38" s="412" t="s">
        <v>37</v>
      </c>
      <c r="C38" s="416" t="s">
        <v>812</v>
      </c>
      <c r="D38" s="416" t="s">
        <v>778</v>
      </c>
      <c r="E38" s="416" t="s">
        <v>821</v>
      </c>
      <c r="F38" s="416"/>
      <c r="G38" s="416" t="s">
        <v>338</v>
      </c>
      <c r="H38" s="416">
        <v>2007</v>
      </c>
      <c r="I38" s="416" t="s">
        <v>837</v>
      </c>
      <c r="J38" s="417" t="s">
        <v>338</v>
      </c>
      <c r="K38" s="418" t="s">
        <v>910</v>
      </c>
      <c r="L38" s="418" t="s">
        <v>338</v>
      </c>
      <c r="M38" s="418" t="s">
        <v>338</v>
      </c>
      <c r="N38" s="419" t="s">
        <v>838</v>
      </c>
    </row>
    <row r="39" spans="2:14" s="400" customFormat="1" ht="24" x14ac:dyDescent="0.2">
      <c r="B39" s="412" t="s">
        <v>38</v>
      </c>
      <c r="C39" s="420" t="s">
        <v>755</v>
      </c>
      <c r="D39" s="59" t="s">
        <v>848</v>
      </c>
      <c r="E39" s="59" t="s">
        <v>847</v>
      </c>
      <c r="F39" s="421"/>
      <c r="G39" s="59"/>
      <c r="H39" s="59">
        <v>2007</v>
      </c>
      <c r="I39" s="59">
        <v>242503</v>
      </c>
      <c r="J39" s="413" t="s">
        <v>338</v>
      </c>
      <c r="K39" s="59" t="s">
        <v>911</v>
      </c>
      <c r="L39" s="414" t="s">
        <v>338</v>
      </c>
      <c r="M39" s="414" t="s">
        <v>338</v>
      </c>
      <c r="N39" s="415" t="s">
        <v>838</v>
      </c>
    </row>
    <row r="40" spans="2:14" s="400" customFormat="1" ht="24" x14ac:dyDescent="0.2">
      <c r="B40" s="412" t="s">
        <v>39</v>
      </c>
      <c r="C40" s="422" t="s">
        <v>839</v>
      </c>
      <c r="D40" s="422" t="s">
        <v>841</v>
      </c>
      <c r="E40" s="422" t="s">
        <v>815</v>
      </c>
      <c r="F40" s="422">
        <v>1968</v>
      </c>
      <c r="G40" s="422">
        <v>9</v>
      </c>
      <c r="H40" s="422">
        <v>2012</v>
      </c>
      <c r="I40" s="422" t="s">
        <v>844</v>
      </c>
      <c r="J40" s="422" t="s">
        <v>845</v>
      </c>
      <c r="K40" s="423" t="s">
        <v>912</v>
      </c>
      <c r="L40" s="423" t="s">
        <v>912</v>
      </c>
      <c r="M40" s="423" t="s">
        <v>912</v>
      </c>
      <c r="N40" s="424" t="s">
        <v>925</v>
      </c>
    </row>
    <row r="41" spans="2:14" s="400" customFormat="1" ht="29.25" customHeight="1" thickBot="1" x14ac:dyDescent="0.25">
      <c r="B41" s="425" t="s">
        <v>40</v>
      </c>
      <c r="C41" s="426" t="s">
        <v>840</v>
      </c>
      <c r="D41" s="426" t="s">
        <v>842</v>
      </c>
      <c r="E41" s="426" t="s">
        <v>815</v>
      </c>
      <c r="F41" s="426" t="s">
        <v>843</v>
      </c>
      <c r="G41" s="426">
        <v>5</v>
      </c>
      <c r="H41" s="426">
        <v>2007</v>
      </c>
      <c r="I41" s="426" t="s">
        <v>846</v>
      </c>
      <c r="J41" s="427">
        <v>12500</v>
      </c>
      <c r="K41" s="428" t="s">
        <v>913</v>
      </c>
      <c r="L41" s="428" t="s">
        <v>913</v>
      </c>
      <c r="M41" s="428" t="s">
        <v>913</v>
      </c>
      <c r="N41" s="429" t="s">
        <v>924</v>
      </c>
    </row>
    <row r="42" spans="2:14" x14ac:dyDescent="0.2">
      <c r="D42" s="401" t="s">
        <v>923</v>
      </c>
    </row>
  </sheetData>
  <mergeCells count="1">
    <mergeCell ref="B1:F1"/>
  </mergeCells>
  <pageMargins left="0.7" right="0.7" top="0.75" bottom="0.75" header="0.3" footer="0.3"/>
  <pageSetup paperSize="9" scale="4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91"/>
  <sheetViews>
    <sheetView workbookViewId="0">
      <selection activeCell="E20" sqref="E20:E26"/>
    </sheetView>
  </sheetViews>
  <sheetFormatPr defaultRowHeight="12.75" x14ac:dyDescent="0.2"/>
  <cols>
    <col min="1" max="1" width="3.5703125" style="430" customWidth="1"/>
    <col min="2" max="2" width="5.7109375" style="430" customWidth="1"/>
    <col min="3" max="3" width="21.85546875" style="432" customWidth="1"/>
    <col min="4" max="4" width="51.42578125" style="430" customWidth="1"/>
    <col min="5" max="5" width="59.28515625" style="430" customWidth="1"/>
    <col min="6" max="16384" width="9.140625" style="430"/>
  </cols>
  <sheetData>
    <row r="1" spans="2:5" ht="15" x14ac:dyDescent="0.2">
      <c r="C1" s="483" t="s">
        <v>1039</v>
      </c>
      <c r="D1" s="483"/>
    </row>
    <row r="2" spans="2:5" s="431" customFormat="1" ht="18" x14ac:dyDescent="0.25">
      <c r="B2" s="482" t="s">
        <v>1038</v>
      </c>
      <c r="C2" s="482"/>
      <c r="D2" s="482"/>
      <c r="E2" s="482"/>
    </row>
    <row r="3" spans="2:5" ht="13.5" thickBot="1" x14ac:dyDescent="0.25"/>
    <row r="4" spans="2:5" ht="13.5" thickBot="1" x14ac:dyDescent="0.25">
      <c r="B4" s="433" t="s">
        <v>57</v>
      </c>
      <c r="C4" s="434" t="s">
        <v>68</v>
      </c>
      <c r="D4" s="435" t="s">
        <v>928</v>
      </c>
      <c r="E4" s="436" t="s">
        <v>929</v>
      </c>
    </row>
    <row r="5" spans="2:5" x14ac:dyDescent="0.2">
      <c r="B5" s="509" t="s">
        <v>3</v>
      </c>
      <c r="C5" s="490" t="s">
        <v>102</v>
      </c>
      <c r="D5" s="437" t="s">
        <v>930</v>
      </c>
      <c r="E5" s="438" t="s">
        <v>934</v>
      </c>
    </row>
    <row r="6" spans="2:5" ht="25.5" x14ac:dyDescent="0.2">
      <c r="B6" s="510"/>
      <c r="C6" s="491"/>
      <c r="D6" s="439" t="s">
        <v>931</v>
      </c>
      <c r="E6" s="440" t="s">
        <v>935</v>
      </c>
    </row>
    <row r="7" spans="2:5" x14ac:dyDescent="0.2">
      <c r="B7" s="510"/>
      <c r="C7" s="491"/>
      <c r="D7" s="439" t="s">
        <v>932</v>
      </c>
      <c r="E7" s="440" t="s">
        <v>936</v>
      </c>
    </row>
    <row r="8" spans="2:5" x14ac:dyDescent="0.2">
      <c r="B8" s="510"/>
      <c r="C8" s="491"/>
      <c r="D8" s="439" t="s">
        <v>933</v>
      </c>
      <c r="E8" s="440" t="s">
        <v>937</v>
      </c>
    </row>
    <row r="9" spans="2:5" ht="25.5" x14ac:dyDescent="0.2">
      <c r="B9" s="510"/>
      <c r="C9" s="491" t="s">
        <v>1034</v>
      </c>
      <c r="D9" s="439" t="s">
        <v>968</v>
      </c>
      <c r="E9" s="440" t="s">
        <v>969</v>
      </c>
    </row>
    <row r="10" spans="2:5" ht="25.5" x14ac:dyDescent="0.2">
      <c r="B10" s="510"/>
      <c r="C10" s="491"/>
      <c r="D10" s="439" t="s">
        <v>977</v>
      </c>
      <c r="E10" s="440" t="s">
        <v>981</v>
      </c>
    </row>
    <row r="11" spans="2:5" x14ac:dyDescent="0.2">
      <c r="B11" s="510"/>
      <c r="C11" s="491"/>
      <c r="D11" s="439" t="s">
        <v>978</v>
      </c>
      <c r="E11" s="440" t="s">
        <v>870</v>
      </c>
    </row>
    <row r="12" spans="2:5" ht="25.5" x14ac:dyDescent="0.2">
      <c r="B12" s="510"/>
      <c r="C12" s="491"/>
      <c r="D12" s="439" t="s">
        <v>979</v>
      </c>
      <c r="E12" s="441" t="s">
        <v>998</v>
      </c>
    </row>
    <row r="13" spans="2:5" ht="13.5" thickBot="1" x14ac:dyDescent="0.25">
      <c r="B13" s="511"/>
      <c r="C13" s="492"/>
      <c r="D13" s="442" t="s">
        <v>980</v>
      </c>
      <c r="E13" s="443" t="s">
        <v>870</v>
      </c>
    </row>
    <row r="14" spans="2:5" x14ac:dyDescent="0.2">
      <c r="B14" s="493" t="s">
        <v>4</v>
      </c>
      <c r="C14" s="495" t="s">
        <v>101</v>
      </c>
      <c r="D14" s="451" t="s">
        <v>1044</v>
      </c>
      <c r="E14" s="452" t="s">
        <v>943</v>
      </c>
    </row>
    <row r="15" spans="2:5" x14ac:dyDescent="0.2">
      <c r="B15" s="488"/>
      <c r="C15" s="491"/>
      <c r="D15" s="439" t="s">
        <v>938</v>
      </c>
      <c r="E15" s="440" t="s">
        <v>944</v>
      </c>
    </row>
    <row r="16" spans="2:5" x14ac:dyDescent="0.2">
      <c r="B16" s="488"/>
      <c r="C16" s="491"/>
      <c r="D16" s="439" t="s">
        <v>939</v>
      </c>
      <c r="E16" s="440" t="s">
        <v>945</v>
      </c>
    </row>
    <row r="17" spans="2:5" x14ac:dyDescent="0.2">
      <c r="B17" s="488"/>
      <c r="C17" s="491"/>
      <c r="D17" s="439" t="s">
        <v>940</v>
      </c>
      <c r="E17" s="453" t="s">
        <v>946</v>
      </c>
    </row>
    <row r="18" spans="2:5" x14ac:dyDescent="0.2">
      <c r="B18" s="488"/>
      <c r="C18" s="491"/>
      <c r="D18" s="454" t="s">
        <v>941</v>
      </c>
      <c r="E18" s="440" t="s">
        <v>945</v>
      </c>
    </row>
    <row r="19" spans="2:5" ht="13.5" thickBot="1" x14ac:dyDescent="0.25">
      <c r="B19" s="494"/>
      <c r="C19" s="496"/>
      <c r="D19" s="444" t="s">
        <v>942</v>
      </c>
      <c r="E19" s="445"/>
    </row>
    <row r="20" spans="2:5" ht="25.5" x14ac:dyDescent="0.2">
      <c r="B20" s="487" t="s">
        <v>5</v>
      </c>
      <c r="C20" s="490" t="s">
        <v>103</v>
      </c>
      <c r="D20" s="455" t="s">
        <v>1045</v>
      </c>
      <c r="E20" s="484" t="s">
        <v>998</v>
      </c>
    </row>
    <row r="21" spans="2:5" x14ac:dyDescent="0.2">
      <c r="B21" s="488"/>
      <c r="C21" s="491"/>
      <c r="D21" s="439" t="s">
        <v>947</v>
      </c>
      <c r="E21" s="485"/>
    </row>
    <row r="22" spans="2:5" x14ac:dyDescent="0.2">
      <c r="B22" s="488"/>
      <c r="C22" s="491"/>
      <c r="D22" s="439" t="s">
        <v>948</v>
      </c>
      <c r="E22" s="485"/>
    </row>
    <row r="23" spans="2:5" x14ac:dyDescent="0.2">
      <c r="B23" s="488"/>
      <c r="C23" s="491"/>
      <c r="D23" s="439" t="s">
        <v>949</v>
      </c>
      <c r="E23" s="485"/>
    </row>
    <row r="24" spans="2:5" ht="25.5" x14ac:dyDescent="0.2">
      <c r="B24" s="488"/>
      <c r="C24" s="491"/>
      <c r="D24" s="439" t="s">
        <v>950</v>
      </c>
      <c r="E24" s="485"/>
    </row>
    <row r="25" spans="2:5" x14ac:dyDescent="0.2">
      <c r="B25" s="488"/>
      <c r="C25" s="491"/>
      <c r="D25" s="439" t="s">
        <v>951</v>
      </c>
      <c r="E25" s="485"/>
    </row>
    <row r="26" spans="2:5" ht="13.5" thickBot="1" x14ac:dyDescent="0.25">
      <c r="B26" s="489"/>
      <c r="C26" s="492"/>
      <c r="D26" s="442" t="s">
        <v>952</v>
      </c>
      <c r="E26" s="486"/>
    </row>
    <row r="27" spans="2:5" ht="25.5" x14ac:dyDescent="0.2">
      <c r="B27" s="487" t="s">
        <v>6</v>
      </c>
      <c r="C27" s="490" t="s">
        <v>953</v>
      </c>
      <c r="D27" s="455" t="s">
        <v>1046</v>
      </c>
      <c r="E27" s="438" t="s">
        <v>1050</v>
      </c>
    </row>
    <row r="28" spans="2:5" ht="25.5" x14ac:dyDescent="0.2">
      <c r="B28" s="488"/>
      <c r="C28" s="491"/>
      <c r="D28" s="439" t="s">
        <v>947</v>
      </c>
      <c r="E28" s="440" t="s">
        <v>935</v>
      </c>
    </row>
    <row r="29" spans="2:5" ht="13.5" thickBot="1" x14ac:dyDescent="0.25">
      <c r="B29" s="489"/>
      <c r="C29" s="492"/>
      <c r="D29" s="442" t="s">
        <v>954</v>
      </c>
      <c r="E29" s="446" t="s">
        <v>870</v>
      </c>
    </row>
    <row r="30" spans="2:5" x14ac:dyDescent="0.2">
      <c r="B30" s="487" t="s">
        <v>7</v>
      </c>
      <c r="C30" s="490" t="s">
        <v>104</v>
      </c>
      <c r="D30" s="507" t="s">
        <v>955</v>
      </c>
      <c r="E30" s="484" t="s">
        <v>955</v>
      </c>
    </row>
    <row r="31" spans="2:5" ht="13.5" thickBot="1" x14ac:dyDescent="0.25">
      <c r="B31" s="489"/>
      <c r="C31" s="492"/>
      <c r="D31" s="508"/>
      <c r="E31" s="486"/>
    </row>
    <row r="32" spans="2:5" x14ac:dyDescent="0.2">
      <c r="B32" s="493" t="s">
        <v>8</v>
      </c>
      <c r="C32" s="495" t="s">
        <v>175</v>
      </c>
      <c r="D32" s="451" t="s">
        <v>1047</v>
      </c>
      <c r="E32" s="497" t="s">
        <v>935</v>
      </c>
    </row>
    <row r="33" spans="2:5" x14ac:dyDescent="0.2">
      <c r="B33" s="488"/>
      <c r="C33" s="491"/>
      <c r="D33" s="439" t="s">
        <v>947</v>
      </c>
      <c r="E33" s="485"/>
    </row>
    <row r="34" spans="2:5" x14ac:dyDescent="0.2">
      <c r="B34" s="488"/>
      <c r="C34" s="491"/>
      <c r="D34" s="439" t="s">
        <v>954</v>
      </c>
      <c r="E34" s="485"/>
    </row>
    <row r="35" spans="2:5" ht="13.5" thickBot="1" x14ac:dyDescent="0.25">
      <c r="B35" s="494"/>
      <c r="C35" s="496"/>
      <c r="D35" s="444" t="s">
        <v>956</v>
      </c>
      <c r="E35" s="498"/>
    </row>
    <row r="36" spans="2:5" x14ac:dyDescent="0.2">
      <c r="B36" s="499" t="s">
        <v>10</v>
      </c>
      <c r="C36" s="501" t="s">
        <v>1007</v>
      </c>
      <c r="D36" s="503" t="s">
        <v>938</v>
      </c>
      <c r="E36" s="505" t="s">
        <v>935</v>
      </c>
    </row>
    <row r="37" spans="2:5" ht="13.5" thickBot="1" x14ac:dyDescent="0.25">
      <c r="B37" s="500"/>
      <c r="C37" s="502"/>
      <c r="D37" s="504"/>
      <c r="E37" s="506"/>
    </row>
    <row r="38" spans="2:5" x14ac:dyDescent="0.2">
      <c r="B38" s="487" t="s">
        <v>11</v>
      </c>
      <c r="C38" s="490" t="s">
        <v>957</v>
      </c>
      <c r="D38" s="437" t="s">
        <v>938</v>
      </c>
      <c r="E38" s="484" t="s">
        <v>935</v>
      </c>
    </row>
    <row r="39" spans="2:5" x14ac:dyDescent="0.2">
      <c r="B39" s="488"/>
      <c r="C39" s="491"/>
      <c r="D39" s="439" t="s">
        <v>958</v>
      </c>
      <c r="E39" s="485"/>
    </row>
    <row r="40" spans="2:5" x14ac:dyDescent="0.2">
      <c r="B40" s="488"/>
      <c r="C40" s="491"/>
      <c r="D40" s="439" t="s">
        <v>959</v>
      </c>
      <c r="E40" s="485"/>
    </row>
    <row r="41" spans="2:5" ht="13.5" thickBot="1" x14ac:dyDescent="0.25">
      <c r="B41" s="489"/>
      <c r="C41" s="492"/>
      <c r="D41" s="442" t="s">
        <v>949</v>
      </c>
      <c r="E41" s="486"/>
    </row>
    <row r="42" spans="2:5" x14ac:dyDescent="0.2">
      <c r="B42" s="493" t="s">
        <v>12</v>
      </c>
      <c r="C42" s="495" t="s">
        <v>960</v>
      </c>
      <c r="D42" s="447" t="s">
        <v>938</v>
      </c>
      <c r="E42" s="497" t="s">
        <v>998</v>
      </c>
    </row>
    <row r="43" spans="2:5" x14ac:dyDescent="0.2">
      <c r="B43" s="488"/>
      <c r="C43" s="491"/>
      <c r="D43" s="439" t="s">
        <v>947</v>
      </c>
      <c r="E43" s="485"/>
    </row>
    <row r="44" spans="2:5" ht="13.5" thickBot="1" x14ac:dyDescent="0.25">
      <c r="B44" s="494"/>
      <c r="C44" s="496"/>
      <c r="D44" s="444" t="s">
        <v>959</v>
      </c>
      <c r="E44" s="498"/>
    </row>
    <row r="45" spans="2:5" x14ac:dyDescent="0.2">
      <c r="B45" s="487" t="s">
        <v>13</v>
      </c>
      <c r="C45" s="490" t="s">
        <v>961</v>
      </c>
      <c r="D45" s="437" t="s">
        <v>962</v>
      </c>
      <c r="E45" s="438" t="s">
        <v>962</v>
      </c>
    </row>
    <row r="46" spans="2:5" x14ac:dyDescent="0.2">
      <c r="B46" s="488"/>
      <c r="C46" s="491"/>
      <c r="D46" s="439" t="s">
        <v>938</v>
      </c>
      <c r="E46" s="440" t="s">
        <v>963</v>
      </c>
    </row>
    <row r="47" spans="2:5" ht="13.5" thickBot="1" x14ac:dyDescent="0.25">
      <c r="B47" s="489"/>
      <c r="C47" s="492"/>
      <c r="D47" s="442" t="s">
        <v>958</v>
      </c>
      <c r="E47" s="443"/>
    </row>
    <row r="48" spans="2:5" ht="25.5" x14ac:dyDescent="0.2">
      <c r="B48" s="493" t="s">
        <v>14</v>
      </c>
      <c r="C48" s="495" t="s">
        <v>964</v>
      </c>
      <c r="D48" s="447" t="s">
        <v>938</v>
      </c>
      <c r="E48" s="448" t="s">
        <v>935</v>
      </c>
    </row>
    <row r="49" spans="2:5" x14ac:dyDescent="0.2">
      <c r="B49" s="488"/>
      <c r="C49" s="491"/>
      <c r="D49" s="439" t="s">
        <v>965</v>
      </c>
      <c r="E49" s="440" t="s">
        <v>937</v>
      </c>
    </row>
    <row r="50" spans="2:5" x14ac:dyDescent="0.2">
      <c r="B50" s="488"/>
      <c r="C50" s="491"/>
      <c r="D50" s="439" t="s">
        <v>954</v>
      </c>
      <c r="E50" s="440" t="s">
        <v>870</v>
      </c>
    </row>
    <row r="51" spans="2:5" ht="26.25" thickBot="1" x14ac:dyDescent="0.25">
      <c r="B51" s="494"/>
      <c r="C51" s="496"/>
      <c r="D51" s="444" t="s">
        <v>966</v>
      </c>
      <c r="E51" s="449" t="s">
        <v>870</v>
      </c>
    </row>
    <row r="52" spans="2:5" ht="25.5" x14ac:dyDescent="0.2">
      <c r="B52" s="487" t="s">
        <v>15</v>
      </c>
      <c r="C52" s="490" t="s">
        <v>967</v>
      </c>
      <c r="D52" s="437" t="s">
        <v>968</v>
      </c>
      <c r="E52" s="438" t="s">
        <v>969</v>
      </c>
    </row>
    <row r="53" spans="2:5" ht="25.5" x14ac:dyDescent="0.2">
      <c r="B53" s="488"/>
      <c r="C53" s="491"/>
      <c r="D53" s="439" t="s">
        <v>965</v>
      </c>
      <c r="E53" s="440" t="s">
        <v>935</v>
      </c>
    </row>
    <row r="54" spans="2:5" x14ac:dyDescent="0.2">
      <c r="B54" s="488"/>
      <c r="C54" s="491"/>
      <c r="D54" s="439" t="s">
        <v>949</v>
      </c>
      <c r="E54" s="440" t="s">
        <v>937</v>
      </c>
    </row>
    <row r="55" spans="2:5" ht="13.5" thickBot="1" x14ac:dyDescent="0.25">
      <c r="B55" s="489"/>
      <c r="C55" s="492"/>
      <c r="D55" s="450"/>
      <c r="E55" s="446" t="s">
        <v>970</v>
      </c>
    </row>
    <row r="56" spans="2:5" ht="25.5" x14ac:dyDescent="0.2">
      <c r="B56" s="487" t="s">
        <v>16</v>
      </c>
      <c r="C56" s="490" t="s">
        <v>309</v>
      </c>
      <c r="D56" s="437" t="s">
        <v>968</v>
      </c>
      <c r="E56" s="484" t="s">
        <v>998</v>
      </c>
    </row>
    <row r="57" spans="2:5" x14ac:dyDescent="0.2">
      <c r="B57" s="488"/>
      <c r="C57" s="491"/>
      <c r="D57" s="439" t="s">
        <v>958</v>
      </c>
      <c r="E57" s="485"/>
    </row>
    <row r="58" spans="2:5" x14ac:dyDescent="0.2">
      <c r="B58" s="488"/>
      <c r="C58" s="491"/>
      <c r="D58" s="439" t="s">
        <v>971</v>
      </c>
      <c r="E58" s="485"/>
    </row>
    <row r="59" spans="2:5" ht="25.5" x14ac:dyDescent="0.2">
      <c r="B59" s="488"/>
      <c r="C59" s="491"/>
      <c r="D59" s="439" t="s">
        <v>972</v>
      </c>
      <c r="E59" s="485"/>
    </row>
    <row r="60" spans="2:5" ht="13.5" thickBot="1" x14ac:dyDescent="0.25">
      <c r="B60" s="489"/>
      <c r="C60" s="492"/>
      <c r="D60" s="442" t="s">
        <v>951</v>
      </c>
      <c r="E60" s="486"/>
    </row>
    <row r="61" spans="2:5" x14ac:dyDescent="0.2">
      <c r="B61" s="487" t="s">
        <v>17</v>
      </c>
      <c r="C61" s="490" t="s">
        <v>973</v>
      </c>
      <c r="D61" s="437" t="s">
        <v>938</v>
      </c>
      <c r="E61" s="438" t="s">
        <v>975</v>
      </c>
    </row>
    <row r="62" spans="2:5" ht="38.25" x14ac:dyDescent="0.2">
      <c r="B62" s="488"/>
      <c r="C62" s="491"/>
      <c r="D62" s="439" t="s">
        <v>974</v>
      </c>
      <c r="E62" s="440" t="s">
        <v>976</v>
      </c>
    </row>
    <row r="63" spans="2:5" x14ac:dyDescent="0.2">
      <c r="B63" s="488"/>
      <c r="C63" s="491"/>
      <c r="D63" s="439" t="s">
        <v>959</v>
      </c>
      <c r="E63" s="441" t="s">
        <v>870</v>
      </c>
    </row>
    <row r="64" spans="2:5" ht="26.25" thickBot="1" x14ac:dyDescent="0.25">
      <c r="B64" s="489"/>
      <c r="C64" s="492"/>
      <c r="D64" s="442" t="s">
        <v>966</v>
      </c>
      <c r="E64" s="443" t="s">
        <v>870</v>
      </c>
    </row>
    <row r="65" spans="2:5" ht="25.5" x14ac:dyDescent="0.2">
      <c r="B65" s="487" t="s">
        <v>18</v>
      </c>
      <c r="C65" s="490" t="s">
        <v>1035</v>
      </c>
      <c r="D65" s="455" t="s">
        <v>1048</v>
      </c>
      <c r="E65" s="456" t="s">
        <v>987</v>
      </c>
    </row>
    <row r="66" spans="2:5" x14ac:dyDescent="0.2">
      <c r="B66" s="488"/>
      <c r="C66" s="491"/>
      <c r="D66" s="439" t="s">
        <v>932</v>
      </c>
      <c r="E66" s="453" t="s">
        <v>988</v>
      </c>
    </row>
    <row r="67" spans="2:5" x14ac:dyDescent="0.2">
      <c r="B67" s="488"/>
      <c r="C67" s="491"/>
      <c r="D67" s="439" t="s">
        <v>982</v>
      </c>
      <c r="E67" s="453" t="s">
        <v>985</v>
      </c>
    </row>
    <row r="68" spans="2:5" ht="25.5" x14ac:dyDescent="0.2">
      <c r="B68" s="488"/>
      <c r="C68" s="491"/>
      <c r="D68" s="454" t="s">
        <v>1049</v>
      </c>
      <c r="E68" s="440" t="s">
        <v>989</v>
      </c>
    </row>
    <row r="69" spans="2:5" x14ac:dyDescent="0.2">
      <c r="B69" s="488"/>
      <c r="C69" s="491"/>
      <c r="D69" s="439" t="s">
        <v>983</v>
      </c>
      <c r="E69" s="440" t="s">
        <v>1000</v>
      </c>
    </row>
    <row r="70" spans="2:5" x14ac:dyDescent="0.2">
      <c r="B70" s="488"/>
      <c r="C70" s="491"/>
      <c r="D70" s="439" t="s">
        <v>984</v>
      </c>
      <c r="E70" s="441" t="s">
        <v>870</v>
      </c>
    </row>
    <row r="71" spans="2:5" x14ac:dyDescent="0.2">
      <c r="B71" s="488"/>
      <c r="C71" s="491"/>
      <c r="D71" s="454" t="s">
        <v>985</v>
      </c>
      <c r="E71" s="441" t="s">
        <v>998</v>
      </c>
    </row>
    <row r="72" spans="2:5" x14ac:dyDescent="0.2">
      <c r="B72" s="488"/>
      <c r="C72" s="491"/>
      <c r="D72" s="454" t="s">
        <v>986</v>
      </c>
      <c r="E72" s="441" t="s">
        <v>870</v>
      </c>
    </row>
    <row r="73" spans="2:5" x14ac:dyDescent="0.2">
      <c r="B73" s="488"/>
      <c r="C73" s="491"/>
      <c r="D73" s="439" t="s">
        <v>932</v>
      </c>
      <c r="E73" s="441" t="s">
        <v>870</v>
      </c>
    </row>
    <row r="74" spans="2:5" x14ac:dyDescent="0.2">
      <c r="B74" s="488"/>
      <c r="C74" s="491"/>
      <c r="D74" s="439" t="s">
        <v>984</v>
      </c>
      <c r="E74" s="441" t="s">
        <v>870</v>
      </c>
    </row>
    <row r="75" spans="2:5" x14ac:dyDescent="0.2">
      <c r="B75" s="488"/>
      <c r="C75" s="491"/>
      <c r="D75" s="454" t="s">
        <v>329</v>
      </c>
      <c r="E75" s="441" t="s">
        <v>998</v>
      </c>
    </row>
    <row r="76" spans="2:5" ht="13.5" thickBot="1" x14ac:dyDescent="0.25">
      <c r="B76" s="489"/>
      <c r="C76" s="492"/>
      <c r="D76" s="442" t="s">
        <v>951</v>
      </c>
      <c r="E76" s="443" t="s">
        <v>870</v>
      </c>
    </row>
    <row r="77" spans="2:5" ht="25.5" x14ac:dyDescent="0.2">
      <c r="B77" s="487" t="s">
        <v>19</v>
      </c>
      <c r="C77" s="490" t="s">
        <v>1036</v>
      </c>
      <c r="D77" s="437" t="s">
        <v>990</v>
      </c>
      <c r="E77" s="484" t="s">
        <v>998</v>
      </c>
    </row>
    <row r="78" spans="2:5" x14ac:dyDescent="0.2">
      <c r="B78" s="488"/>
      <c r="C78" s="491"/>
      <c r="D78" s="439" t="s">
        <v>965</v>
      </c>
      <c r="E78" s="485"/>
    </row>
    <row r="79" spans="2:5" x14ac:dyDescent="0.2">
      <c r="B79" s="488"/>
      <c r="C79" s="491"/>
      <c r="D79" s="439" t="s">
        <v>984</v>
      </c>
      <c r="E79" s="485"/>
    </row>
    <row r="80" spans="2:5" x14ac:dyDescent="0.2">
      <c r="B80" s="488"/>
      <c r="C80" s="491"/>
      <c r="D80" s="439" t="s">
        <v>949</v>
      </c>
      <c r="E80" s="485"/>
    </row>
    <row r="81" spans="2:5" x14ac:dyDescent="0.2">
      <c r="B81" s="488"/>
      <c r="C81" s="491"/>
      <c r="D81" s="439" t="s">
        <v>991</v>
      </c>
      <c r="E81" s="485"/>
    </row>
    <row r="82" spans="2:5" ht="25.5" x14ac:dyDescent="0.2">
      <c r="B82" s="488"/>
      <c r="C82" s="491"/>
      <c r="D82" s="439" t="s">
        <v>992</v>
      </c>
      <c r="E82" s="485"/>
    </row>
    <row r="83" spans="2:5" x14ac:dyDescent="0.2">
      <c r="B83" s="488"/>
      <c r="C83" s="491"/>
      <c r="D83" s="439" t="s">
        <v>965</v>
      </c>
      <c r="E83" s="485"/>
    </row>
    <row r="84" spans="2:5" x14ac:dyDescent="0.2">
      <c r="B84" s="488"/>
      <c r="C84" s="491"/>
      <c r="D84" s="439" t="s">
        <v>993</v>
      </c>
      <c r="E84" s="485"/>
    </row>
    <row r="85" spans="2:5" x14ac:dyDescent="0.2">
      <c r="B85" s="488"/>
      <c r="C85" s="491"/>
      <c r="D85" s="439" t="s">
        <v>949</v>
      </c>
      <c r="E85" s="485"/>
    </row>
    <row r="86" spans="2:5" ht="13.5" thickBot="1" x14ac:dyDescent="0.25">
      <c r="B86" s="489"/>
      <c r="C86" s="492"/>
      <c r="D86" s="442" t="s">
        <v>991</v>
      </c>
      <c r="E86" s="486"/>
    </row>
    <row r="87" spans="2:5" ht="25.5" x14ac:dyDescent="0.2">
      <c r="B87" s="487" t="s">
        <v>20</v>
      </c>
      <c r="C87" s="490" t="s">
        <v>1037</v>
      </c>
      <c r="D87" s="437" t="s">
        <v>994</v>
      </c>
      <c r="E87" s="438" t="s">
        <v>969</v>
      </c>
    </row>
    <row r="88" spans="2:5" ht="25.5" x14ac:dyDescent="0.2">
      <c r="B88" s="488"/>
      <c r="C88" s="491"/>
      <c r="D88" s="439" t="s">
        <v>947</v>
      </c>
      <c r="E88" s="440" t="s">
        <v>935</v>
      </c>
    </row>
    <row r="89" spans="2:5" ht="25.5" x14ac:dyDescent="0.2">
      <c r="B89" s="488"/>
      <c r="C89" s="491"/>
      <c r="D89" s="439" t="s">
        <v>995</v>
      </c>
      <c r="E89" s="440" t="s">
        <v>996</v>
      </c>
    </row>
    <row r="90" spans="2:5" x14ac:dyDescent="0.2">
      <c r="B90" s="488"/>
      <c r="C90" s="491"/>
      <c r="D90" s="439" t="s">
        <v>977</v>
      </c>
      <c r="E90" s="440" t="s">
        <v>997</v>
      </c>
    </row>
    <row r="91" spans="2:5" ht="26.25" thickBot="1" x14ac:dyDescent="0.25">
      <c r="B91" s="489"/>
      <c r="C91" s="492"/>
      <c r="D91" s="442" t="s">
        <v>870</v>
      </c>
      <c r="E91" s="446" t="s">
        <v>935</v>
      </c>
    </row>
  </sheetData>
  <mergeCells count="47">
    <mergeCell ref="C5:C8"/>
    <mergeCell ref="B14:B19"/>
    <mergeCell ref="C14:C19"/>
    <mergeCell ref="B20:B26"/>
    <mergeCell ref="C20:C26"/>
    <mergeCell ref="B5:B13"/>
    <mergeCell ref="E20:E26"/>
    <mergeCell ref="B27:B29"/>
    <mergeCell ref="C27:C29"/>
    <mergeCell ref="B30:B31"/>
    <mergeCell ref="C30:C31"/>
    <mergeCell ref="D30:D31"/>
    <mergeCell ref="E30:E31"/>
    <mergeCell ref="B32:B35"/>
    <mergeCell ref="C32:C35"/>
    <mergeCell ref="E32:E35"/>
    <mergeCell ref="B38:B41"/>
    <mergeCell ref="C38:C41"/>
    <mergeCell ref="E38:E41"/>
    <mergeCell ref="B36:B37"/>
    <mergeCell ref="C36:C37"/>
    <mergeCell ref="D36:D37"/>
    <mergeCell ref="E36:E37"/>
    <mergeCell ref="C61:C64"/>
    <mergeCell ref="B42:B44"/>
    <mergeCell ref="C42:C44"/>
    <mergeCell ref="E42:E44"/>
    <mergeCell ref="B45:B47"/>
    <mergeCell ref="C45:C47"/>
    <mergeCell ref="B48:B51"/>
    <mergeCell ref="C48:C51"/>
    <mergeCell ref="B2:E2"/>
    <mergeCell ref="C1:D1"/>
    <mergeCell ref="E77:E86"/>
    <mergeCell ref="B87:B91"/>
    <mergeCell ref="C87:C91"/>
    <mergeCell ref="C9:C13"/>
    <mergeCell ref="B65:B76"/>
    <mergeCell ref="C65:C76"/>
    <mergeCell ref="B77:B86"/>
    <mergeCell ref="C77:C86"/>
    <mergeCell ref="B52:B55"/>
    <mergeCell ref="C52:C55"/>
    <mergeCell ref="B56:B60"/>
    <mergeCell ref="C56:C60"/>
    <mergeCell ref="E56:E60"/>
    <mergeCell ref="B61:B6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vt:i4>
      </vt:variant>
    </vt:vector>
  </HeadingPairs>
  <TitlesOfParts>
    <vt:vector size="4" baseType="lpstr">
      <vt:lpstr>Zakładka nr 1</vt:lpstr>
      <vt:lpstr>Zakładka nr 2</vt:lpstr>
      <vt:lpstr>Zakładka nr 3</vt:lpstr>
      <vt:lpstr>Zakładka Nr 4</vt:lpstr>
    </vt:vector>
  </TitlesOfParts>
  <Company>INTERBROKER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Interbroker</dc:creator>
  <cp:lastModifiedBy>Zofia Karpijewicz</cp:lastModifiedBy>
  <cp:lastPrinted>2017-07-31T15:24:54Z</cp:lastPrinted>
  <dcterms:created xsi:type="dcterms:W3CDTF">2012-06-19T12:26:12Z</dcterms:created>
  <dcterms:modified xsi:type="dcterms:W3CDTF">2017-09-27T06:12:48Z</dcterms:modified>
</cp:coreProperties>
</file>